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Ｇ\03年度\113 県調査・報告\211015〆財政状況資料集（追加分）\1020修正依頼\"/>
    </mc:Choice>
  </mc:AlternateContent>
  <bookViews>
    <workbookView xWindow="0" yWindow="0" windowWidth="28800" windowHeight="11805" tabRatio="66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CO34" i="10"/>
  <c r="CO35" i="10"/>
  <c r="CO36" i="10"/>
  <c r="CO37" i="10"/>
  <c r="CO38" i="10"/>
  <c r="BW35" i="10"/>
  <c r="BW36" i="10"/>
  <c r="BW37" i="10"/>
  <c r="BW38" i="10"/>
  <c r="BW39" i="10"/>
  <c r="BW40" i="10"/>
  <c r="BW4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<sst xmlns="http://schemas.openxmlformats.org/spreadsheetml/2006/main" count="1106" uniqueCount="618">
  <si>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</si>
  <si>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</si>
  <si>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</si>
  <si>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</si>
  <si>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</si>
  <si>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</si>
  <si>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</si>
  <si>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</si>
  <si>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</si>
  <si>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</si>
  <si>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</si>
  <si>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</si>
  <si>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</si>
  <si>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</si>
  <si>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</si>
  <si>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</si>
  <si>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</si>
  <si>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</si>
  <si>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</si>
  <si>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</si>
  <si>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</si>
  <si>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</si>
  <si>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</si>
  <si>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</si>
  <si>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</si>
  <si>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</si>
  <si>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</si>
  <si>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</si>
  <si>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</si>
  <si>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</si>
  <si>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</si>
  <si>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</si>
  <si>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</si>
  <si>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</si>
  <si>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</si>
  <si>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</si>
  <si>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</si>
  <si>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</si>
  <si>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</si>
  <si>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</si>
  <si>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</si>
  <si>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</si>
  <si>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</si>
  <si>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</si>
  <si>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</si>
  <si>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</si>
  <si>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</si>
  <si>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</si>
  <si>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</si>
  <si>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</si>
  <si>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</si>
  <si>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</si>
  <si>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</si>
  <si>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</si>
  <si>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</si>
  <si>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</si>
  <si>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</si>
  <si>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</si>
  <si>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</si>
  <si>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</si>
  <si>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</si>
  <si>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</si>
  <si>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</si>
  <si>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</si>
  <si>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</si>
  <si>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</si>
  <si>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</si>
  <si>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</si>
  <si>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</si>
  <si>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</si>
  <si>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</si>
  <si>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</si>
  <si>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</si>
  <si>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</si>
  <si>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</si>
  <si>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</si>
  <si>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</si>
  <si>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</si>
  <si>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</si>
  <si>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</si>
  <si>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</si>
  <si>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</si>
  <si>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</si>
  <si>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</si>
  <si>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</si>
  <si>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</si>
  <si>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</si>
  <si>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</si>
  <si>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</si>
  <si>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</si>
  <si>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</si>
  <si>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</si>
  <si>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</si>
  <si>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</si>
  <si>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</si>
  <si>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</si>
  <si>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</si>
  <si>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</si>
  <si>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磐田市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</si>
  <si>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</si>
  <si>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</si>
  <si>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</si>
  <si>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</si>
  <si>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</si>
  <si>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</si>
  <si>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</si>
  <si>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</si>
  <si>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</si>
  <si>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</si>
  <si>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</si>
  <si>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</si>
  <si>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</si>
  <si>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</si>
  <si>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</si>
  <si>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</si>
  <si>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</si>
  <si>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</si>
  <si>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</si>
  <si>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</si>
  <si>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</si>
  <si>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</si>
  <si>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</si>
  <si>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</si>
  <si>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</si>
  <si>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</si>
  <si>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</si>
  <si>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</si>
  <si>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</si>
  <si>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</si>
  <si>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</si>
  <si>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</si>
  <si>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</si>
  <si>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</si>
  <si>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</si>
  <si>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</si>
  <si>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</si>
  <si>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</si>
  <si>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</si>
  <si>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</si>
  <si>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</si>
  <si>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</si>
  <si>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</si>
  <si>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</si>
  <si>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</si>
  <si>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</si>
  <si>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</si>
  <si>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</si>
  <si>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</si>
  <si>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</si>
  <si>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</si>
  <si>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</si>
  <si>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</si>
  <si>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</si>
  <si>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</si>
  <si>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</si>
  <si>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</si>
  <si>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</si>
  <si>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</si>
  <si>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</si>
  <si>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</si>
  <si>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</si>
  <si>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</si>
  <si>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</si>
  <si>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</si>
  <si>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</si>
  <si>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</si>
  <si>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</si>
  <si>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</si>
  <si>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</si>
  <si>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</si>
  <si>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</si>
  <si>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</si>
  <si>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</si>
  <si>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</si>
  <si>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</si>
  <si>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</si>
  <si>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</si>
  <si>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</si>
  <si>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</si>
  <si>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</si>
  <si>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</si>
  <si>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</si>
  <si>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</si>
  <si>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</si>
  <si>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</si>
  <si>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</si>
  <si>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</si>
  <si>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</si>
  <si>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</si>
  <si>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</si>
  <si>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</si>
  <si>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</si>
  <si>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</si>
  <si>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</si>
  <si>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</si>
  <si>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</si>
  <si>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</si>
  <si>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</si>
  <si>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</si>
  <si>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</si>
  <si>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</si>
  <si>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</si>
  <si>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</si>
  <si>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</si>
  <si>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</si>
  <si>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</si>
  <si>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</si>
  <si>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</si>
  <si>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</si>
  <si>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</si>
  <si>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</si>
  <si>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</si>
  <si>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静岡県磐田市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</si>
  <si>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</si>
  <si>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</si>
  <si>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</si>
  <si>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</si>
  <si>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</si>
  <si>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</si>
  <si>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</si>
  <si>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</si>
  <si>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</si>
  <si>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</si>
  <si>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</si>
  <si>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</si>
  <si>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</si>
  <si>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</si>
  <si>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</si>
  <si>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</si>
  <si>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</si>
  <si>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</si>
  <si>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</si>
  <si>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</si>
  <si>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</si>
  <si>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</si>
  <si>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</si>
  <si>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</si>
  <si>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</si>
  <si>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</si>
  <si>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</si>
  <si>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</si>
  <si>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</si>
  <si>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</si>
  <si>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</si>
  <si>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</si>
  <si>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</si>
  <si>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</si>
  <si>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</si>
  <si>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</si>
  <si>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</si>
  <si>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</si>
  <si>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</si>
  <si>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</si>
  <si>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</si>
  <si>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</si>
  <si>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</si>
  <si>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</si>
  <si>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</si>
  <si>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</si>
  <si>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</si>
  <si>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</si>
  <si>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</si>
  <si>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</si>
  <si>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</si>
  <si>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</si>
  <si>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</si>
  <si>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</si>
  <si>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</si>
  <si>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</si>
  <si>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</si>
  <si>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</si>
  <si>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</si>
  <si>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</si>
  <si>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</si>
  <si>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</si>
  <si>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</si>
  <si>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</si>
  <si>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</si>
  <si>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</si>
  <si>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</si>
  <si>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</si>
  <si>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</si>
  <si>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</si>
  <si>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</si>
  <si>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</si>
  <si>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</si>
  <si>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</si>
  <si>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</si>
  <si>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</si>
  <si>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</si>
  <si>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</si>
  <si>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</si>
  <si>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</si>
  <si>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</si>
  <si>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</si>
  <si>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</si>
  <si>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</si>
  <si>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</si>
  <si>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</si>
  <si>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</si>
  <si>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</si>
  <si>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</si>
  <si>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</si>
  <si>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</si>
  <si>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</si>
  <si>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</si>
  <si>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</si>
  <si>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</si>
  <si>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</si>
  <si>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</si>
  <si>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</si>
  <si>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</si>
  <si>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</si>
  <si>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</si>
  <si>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</si>
  <si>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</si>
  <si>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</si>
  <si>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</si>
  <si>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</si>
  <si>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</si>
  <si>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</si>
  <si>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</si>
  <si>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</si>
  <si>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</si>
  <si>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</si>
  <si>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</si>
  <si>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</si>
  <si>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</si>
  <si>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</si>
  <si>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</si>
  <si>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</si>
  <si>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</si>
  <si>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</si>
  <si>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</si>
  <si>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</si>
  <si>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</si>
  <si>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</si>
  <si>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</si>
  <si>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</si>
  <si>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</si>
  <si>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</si>
  <si>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</si>
  <si>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</si>
  <si>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</si>
  <si>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</si>
  <si>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</si>
  <si>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</si>
  <si>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</si>
  <si>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</si>
  <si>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</si>
  <si>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</si>
  <si>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</si>
  <si>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</si>
  <si>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</si>
  <si>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</si>
  <si>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</si>
  <si>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</si>
  <si>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</si>
  <si>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</si>
  <si>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</si>
  <si>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</si>
  <si>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</si>
  <si>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</si>
  <si>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</si>
  <si>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</si>
  <si>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</si>
  <si>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</si>
  <si>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静岡県磐田市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</si>
  <si>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</si>
  <si>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</si>
  <si>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</si>
  <si>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</si>
  <si>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</si>
  <si>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</si>
  <si>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</si>
  <si>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</si>
  <si>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</si>
  <si>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</si>
  <si>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</si>
  <si>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</si>
  <si>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</si>
  <si>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</si>
  <si>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</si>
  <si>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</si>
  <si>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</si>
  <si>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</si>
  <si>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</si>
  <si>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</si>
  <si>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</si>
  <si>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</si>
  <si>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</si>
  <si>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</si>
  <si>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</si>
  <si>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</si>
  <si>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</si>
  <si>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</si>
  <si>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</si>
  <si>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</si>
  <si>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</si>
  <si>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</si>
  <si>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</si>
  <si>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</si>
  <si>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</si>
  <si>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</si>
  <si>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</si>
  <si>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</si>
  <si>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</si>
  <si>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</si>
  <si>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</si>
  <si>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</si>
  <si>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</si>
  <si>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</si>
  <si>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</si>
  <si>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</si>
  <si>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</si>
  <si>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</si>
  <si>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</si>
  <si>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</si>
  <si>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</si>
  <si>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</si>
  <si>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</si>
  <si>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</si>
  <si>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</si>
  <si>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</si>
  <si>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</si>
  <si>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</si>
  <si>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</si>
  <si>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</si>
  <si>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</si>
  <si>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</si>
  <si>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</si>
  <si>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</si>
  <si>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</si>
  <si>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</si>
  <si>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</si>
  <si>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</si>
  <si>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</si>
  <si>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</si>
  <si>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</si>
  <si>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</si>
  <si>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</si>
  <si>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</si>
  <si>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</si>
  <si>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</si>
  <si>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</si>
  <si>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</si>
  <si>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</si>
  <si>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</si>
  <si>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</si>
  <si>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</si>
  <si>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</si>
  <si>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</si>
  <si>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</si>
  <si>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</si>
  <si>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</si>
  <si>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</si>
  <si>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</si>
  <si>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</si>
  <si>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</si>
  <si>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</si>
  <si>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</si>
  <si>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</si>
  <si>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</si>
  <si>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</si>
  <si>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</si>
  <si>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</si>
  <si>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</si>
  <si>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</si>
  <si>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</si>
  <si>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</si>
  <si>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</si>
  <si>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</si>
  <si>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</si>
  <si>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</si>
  <si>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</si>
  <si>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駐車場事業特別会計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</si>
  <si>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</si>
  <si>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</si>
  <si>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</si>
  <si>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</si>
  <si>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</si>
  <si>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</si>
  <si>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</si>
  <si>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</si>
  <si>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</si>
  <si>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</si>
  <si>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</si>
  <si>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</si>
  <si>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</si>
  <si>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</si>
  <si>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</si>
  <si>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</si>
  <si>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</si>
  <si>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</si>
  <si>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</si>
  <si>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</si>
  <si>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</si>
  <si>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</si>
  <si>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</si>
  <si>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</si>
  <si>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</si>
  <si>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</si>
  <si>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</si>
  <si>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</si>
  <si>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</si>
  <si>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</si>
  <si>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</si>
  <si>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</si>
  <si>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</si>
  <si>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</si>
  <si>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</si>
  <si>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</si>
  <si>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</si>
  <si>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</si>
  <si>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</si>
  <si>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</si>
  <si>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</si>
  <si>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</si>
  <si>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</si>
  <si>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</si>
  <si>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</si>
  <si>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</si>
  <si>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</si>
  <si>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</si>
  <si>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</si>
  <si>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</si>
  <si>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</si>
  <si>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</si>
  <si>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</si>
  <si>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</si>
  <si>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</si>
  <si>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</si>
  <si>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</si>
  <si>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</si>
  <si>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</si>
  <si>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</si>
  <si>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</si>
  <si>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</si>
  <si>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</si>
  <si>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</si>
  <si>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</si>
  <si>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</si>
  <si>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</si>
  <si>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</si>
  <si>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</si>
  <si>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</si>
  <si>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</si>
  <si>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</si>
  <si>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</si>
  <si>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</si>
  <si>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</si>
  <si>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</si>
  <si>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</si>
  <si>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</si>
  <si>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</si>
  <si>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</si>
  <si>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</si>
  <si>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</si>
  <si>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</si>
  <si>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</si>
  <si>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</si>
  <si>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</si>
  <si>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2.84</t>
  </si>
  <si>
    <t>▲ 8.61</t>
  </si>
  <si>
    <t>▲ 1.61</t>
  </si>
  <si>
    <t>▲ 3.37</t>
  </si>
  <si>
    <t>水道事業会計</t>
  </si>
  <si>
    <t>病院事業会計</t>
  </si>
  <si>
    <t>一般会計</t>
  </si>
  <si>
    <t>下水道事業会計</t>
  </si>
  <si>
    <t>介護保険事業特別会計</t>
  </si>
  <si>
    <t>国民健康保険事業特別会計</t>
  </si>
  <si>
    <t>後期高齢者医療事業特別会計</t>
  </si>
  <si>
    <t>駐車場事業特別会計</t>
  </si>
  <si>
    <t>その他会計（赤字）</t>
  </si>
  <si>
    <t>▲ 0.04</t>
  </si>
  <si>
    <t>その他会計（黒字）</t>
  </si>
  <si>
    <t>（百万円）</t>
    <phoneticPr fontId="5"/>
  </si>
  <si>
    <t>H26末</t>
    <phoneticPr fontId="5"/>
  </si>
  <si>
    <t>H27末</t>
    <phoneticPr fontId="5"/>
  </si>
  <si>
    <t>H28末</t>
    <phoneticPr fontId="5"/>
  </si>
  <si>
    <t>H29末</t>
    <phoneticPr fontId="5"/>
  </si>
  <si>
    <t>H30末</t>
    <phoneticPr fontId="5"/>
  </si>
  <si>
    <t>磐田市公共施設整備基金</t>
    <rPh sb="0" eb="3">
      <t>イワタシ</t>
    </rPh>
    <rPh sb="3" eb="5">
      <t>コウキョウ</t>
    </rPh>
    <rPh sb="5" eb="7">
      <t>シセツ</t>
    </rPh>
    <rPh sb="7" eb="9">
      <t>セイビ</t>
    </rPh>
    <rPh sb="9" eb="11">
      <t>キキン</t>
    </rPh>
    <phoneticPr fontId="5"/>
  </si>
  <si>
    <t>磐田市津波対策事業基金</t>
    <rPh sb="0" eb="3">
      <t>イワタシ</t>
    </rPh>
    <rPh sb="3" eb="5">
      <t>ツナミ</t>
    </rPh>
    <rPh sb="5" eb="7">
      <t>タイサク</t>
    </rPh>
    <rPh sb="7" eb="9">
      <t>ジギョウ</t>
    </rPh>
    <rPh sb="9" eb="11">
      <t>キキン</t>
    </rPh>
    <phoneticPr fontId="5"/>
  </si>
  <si>
    <t>磐田市職員退職手当基金</t>
    <rPh sb="0" eb="3">
      <t>イワタシ</t>
    </rPh>
    <rPh sb="3" eb="5">
      <t>ショクイン</t>
    </rPh>
    <rPh sb="5" eb="7">
      <t>タイショク</t>
    </rPh>
    <rPh sb="7" eb="9">
      <t>テアテ</t>
    </rPh>
    <rPh sb="9" eb="11">
      <t>キキン</t>
    </rPh>
    <phoneticPr fontId="5"/>
  </si>
  <si>
    <t>磐田市しっぺいこども福祉基金</t>
    <rPh sb="0" eb="3">
      <t>イワタシ</t>
    </rPh>
    <rPh sb="10" eb="12">
      <t>フクシ</t>
    </rPh>
    <rPh sb="12" eb="14">
      <t>キキン</t>
    </rPh>
    <phoneticPr fontId="5"/>
  </si>
  <si>
    <t>磐田市文化振興基金</t>
    <rPh sb="0" eb="3">
      <t>イワタシ</t>
    </rPh>
    <rPh sb="3" eb="5">
      <t>ブンカ</t>
    </rPh>
    <rPh sb="5" eb="7">
      <t>シンコウ</t>
    </rPh>
    <rPh sb="7" eb="9">
      <t>キキン</t>
    </rPh>
    <phoneticPr fontId="5"/>
  </si>
  <si>
    <t>-</t>
    <phoneticPr fontId="2"/>
  </si>
  <si>
    <t>磐田市勤労者福祉サービスセンター</t>
  </si>
  <si>
    <t>磐田原総合開発</t>
  </si>
  <si>
    <t>磐田市土地開発公社</t>
  </si>
  <si>
    <t>竜洋環境創造</t>
  </si>
  <si>
    <t>とよおか採れたて元気むら</t>
  </si>
  <si>
    <t>養護老人ホームとよおか管理組合</t>
  </si>
  <si>
    <t>太田川原野谷川治水水防組合</t>
  </si>
  <si>
    <t>浅羽地域湛水防除施設組合</t>
  </si>
  <si>
    <t>中遠広域事務組合</t>
  </si>
  <si>
    <t>中東遠看護専門学校組合</t>
  </si>
  <si>
    <t>静岡県後期高齢者医療広域連合</t>
  </si>
  <si>
    <t>静岡地方税滞納整理機構</t>
  </si>
  <si>
    <t>静岡県後期高齢者医療広域連合（事業会計分）</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</si>
  <si>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</si>
  <si>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</si>
  <si>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</si>
  <si>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</si>
  <si>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</si>
  <si>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</si>
  <si>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</si>
  <si>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</si>
  <si>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</si>
  <si>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</si>
  <si>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</si>
  <si>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</si>
  <si>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</si>
  <si>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</si>
  <si>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起債残高の減少に加え、今後の大規模事業の実施を踏まえたその他特定目的基金への積み立てに取り組んできたことから、数値は改善傾向にある。大型事業の進捗によって、一時的に起債残高が増加することが想定されるため、引き続き交付税措置の高い有利な条件の起債や基金を活用し、適切かつ計画的な財政運営に努めていく。</t>
    <rPh sb="1" eb="5">
      <t>キサイザンダカ</t>
    </rPh>
    <rPh sb="6" eb="8">
      <t>ゲンショウ</t>
    </rPh>
    <rPh sb="9" eb="10">
      <t>クワ</t>
    </rPh>
    <rPh sb="12" eb="14">
      <t>コンゴ</t>
    </rPh>
    <rPh sb="15" eb="18">
      <t>ダイキボ</t>
    </rPh>
    <rPh sb="18" eb="20">
      <t>ジギョウ</t>
    </rPh>
    <rPh sb="21" eb="23">
      <t>ジッシ</t>
    </rPh>
    <rPh sb="24" eb="25">
      <t>フ</t>
    </rPh>
    <rPh sb="30" eb="31">
      <t>タ</t>
    </rPh>
    <rPh sb="31" eb="35">
      <t>トクテイモクテキ</t>
    </rPh>
    <rPh sb="35" eb="37">
      <t>キキン</t>
    </rPh>
    <rPh sb="39" eb="40">
      <t>ツ</t>
    </rPh>
    <rPh sb="41" eb="42">
      <t>タ</t>
    </rPh>
    <rPh sb="44" eb="45">
      <t>ト</t>
    </rPh>
    <rPh sb="46" eb="47">
      <t>ク</t>
    </rPh>
    <rPh sb="56" eb="58">
      <t>スウチ</t>
    </rPh>
    <rPh sb="59" eb="61">
      <t>カイゼン</t>
    </rPh>
    <rPh sb="61" eb="63">
      <t>ケイコウ</t>
    </rPh>
    <rPh sb="67" eb="69">
      <t>オオガタ</t>
    </rPh>
    <rPh sb="69" eb="71">
      <t>ジギョウ</t>
    </rPh>
    <rPh sb="72" eb="74">
      <t>シンチョク</t>
    </rPh>
    <rPh sb="79" eb="82">
      <t>イチジテキ</t>
    </rPh>
    <rPh sb="83" eb="85">
      <t>キサイ</t>
    </rPh>
    <rPh sb="85" eb="87">
      <t>ザンダカ</t>
    </rPh>
    <rPh sb="88" eb="90">
      <t>ゾウカ</t>
    </rPh>
    <rPh sb="95" eb="97">
      <t>ソウテイ</t>
    </rPh>
    <rPh sb="107" eb="110">
      <t>コウフゼイ</t>
    </rPh>
    <rPh sb="110" eb="112">
      <t>ソチ</t>
    </rPh>
    <rPh sb="113" eb="114">
      <t>タカ</t>
    </rPh>
    <rPh sb="118" eb="120">
      <t>ジョウケン</t>
    </rPh>
    <rPh sb="121" eb="123">
      <t>キサイ</t>
    </rPh>
    <rPh sb="124" eb="126">
      <t>キキン</t>
    </rPh>
    <rPh sb="127" eb="129">
      <t>カツヨウ</t>
    </rPh>
    <rPh sb="131" eb="133">
      <t>テキセツ</t>
    </rPh>
    <rPh sb="135" eb="138">
      <t>ケイカクテキ</t>
    </rPh>
    <rPh sb="139" eb="141">
      <t>ザイセイ</t>
    </rPh>
    <rPh sb="141" eb="143">
      <t>ウンエイ</t>
    </rPh>
    <rPh sb="144" eb="145">
      <t>ツト</t>
    </rPh>
    <phoneticPr fontId="5"/>
  </si>
  <si>
    <t>　類似団体平均に比べ、将来負担比率は低く、有形固定資産減価償却率は高い状態が続いていることから、市債発行の抑制等の取り組みが表れている一方で、施設の老朽化の進行が続いている状態となっている。
　起債残高については、今後予定されている公共施設整備に伴い一時的に増加が見込まれていることから、引き続き起債の抑制に取り組むとともに、有利な条件の起債の活用等により、将来負担比率が過度に上昇しないよう配慮しつつ、公共施設等総合管理計画に基づいた公共施設の最適化に取り組んでいく。</t>
    <rPh sb="1" eb="3">
      <t>ルイジ</t>
    </rPh>
    <rPh sb="3" eb="5">
      <t>ダンタイ</t>
    </rPh>
    <rPh sb="5" eb="7">
      <t>ヘイキン</t>
    </rPh>
    <rPh sb="8" eb="9">
      <t>クラ</t>
    </rPh>
    <rPh sb="11" eb="13">
      <t>ショウライ</t>
    </rPh>
    <rPh sb="13" eb="15">
      <t>フタン</t>
    </rPh>
    <rPh sb="15" eb="17">
      <t>ヒリツ</t>
    </rPh>
    <rPh sb="18" eb="19">
      <t>ヒク</t>
    </rPh>
    <rPh sb="21" eb="23">
      <t>ユウケイ</t>
    </rPh>
    <rPh sb="23" eb="25">
      <t>コテイ</t>
    </rPh>
    <rPh sb="25" eb="27">
      <t>シサン</t>
    </rPh>
    <rPh sb="27" eb="29">
      <t>ゲンカ</t>
    </rPh>
    <rPh sb="29" eb="31">
      <t>ショウキャク</t>
    </rPh>
    <rPh sb="31" eb="32">
      <t>リツ</t>
    </rPh>
    <rPh sb="33" eb="34">
      <t>タカ</t>
    </rPh>
    <rPh sb="35" eb="37">
      <t>ジョウタイ</t>
    </rPh>
    <rPh sb="38" eb="39">
      <t>ツヅ</t>
    </rPh>
    <rPh sb="48" eb="50">
      <t>シサイ</t>
    </rPh>
    <rPh sb="50" eb="52">
      <t>ハッコウ</t>
    </rPh>
    <rPh sb="53" eb="55">
      <t>ヨクセイ</t>
    </rPh>
    <rPh sb="55" eb="56">
      <t>トウ</t>
    </rPh>
    <rPh sb="57" eb="58">
      <t>ト</t>
    </rPh>
    <rPh sb="59" eb="60">
      <t>ク</t>
    </rPh>
    <rPh sb="62" eb="63">
      <t>アラワ</t>
    </rPh>
    <rPh sb="67" eb="69">
      <t>イッポウ</t>
    </rPh>
    <rPh sb="71" eb="73">
      <t>シセツ</t>
    </rPh>
    <rPh sb="74" eb="77">
      <t>ロウキュウカ</t>
    </rPh>
    <rPh sb="78" eb="80">
      <t>シンコウ</t>
    </rPh>
    <rPh sb="81" eb="82">
      <t>ツヅ</t>
    </rPh>
    <rPh sb="86" eb="88">
      <t>ジョウタイ</t>
    </rPh>
    <rPh sb="97" eb="99">
      <t>キサイ</t>
    </rPh>
    <rPh sb="99" eb="101">
      <t>ザンダカ</t>
    </rPh>
    <rPh sb="144" eb="145">
      <t>ヒ</t>
    </rPh>
    <rPh sb="146" eb="147">
      <t>ツヅ</t>
    </rPh>
    <rPh sb="148" eb="150">
      <t>キサイ</t>
    </rPh>
    <rPh sb="151" eb="153">
      <t>ヨクセイ</t>
    </rPh>
    <rPh sb="154" eb="155">
      <t>ト</t>
    </rPh>
    <rPh sb="156" eb="157">
      <t>ク</t>
    </rPh>
    <rPh sb="169" eb="171">
      <t>キサイ</t>
    </rPh>
    <rPh sb="186" eb="188">
      <t>カド</t>
    </rPh>
    <rPh sb="189" eb="191">
      <t>ジョウショウ</t>
    </rPh>
    <rPh sb="196" eb="198">
      <t>ハイリョ</t>
    </rPh>
    <rPh sb="202" eb="204">
      <t>コウキョウ</t>
    </rPh>
    <rPh sb="204" eb="206">
      <t>シセツ</t>
    </rPh>
    <rPh sb="206" eb="207">
      <t>トウ</t>
    </rPh>
    <rPh sb="207" eb="209">
      <t>ソウゴウ</t>
    </rPh>
    <rPh sb="209" eb="211">
      <t>カンリ</t>
    </rPh>
    <rPh sb="211" eb="213">
      <t>ケイカク</t>
    </rPh>
    <rPh sb="214" eb="215">
      <t>モト</t>
    </rPh>
    <rPh sb="218" eb="220">
      <t>コウキョウ</t>
    </rPh>
    <rPh sb="220" eb="222">
      <t>シセツ</t>
    </rPh>
    <rPh sb="223" eb="226">
      <t>サイテキカ</t>
    </rPh>
    <rPh sb="227" eb="228">
      <t>ト</t>
    </rPh>
    <rPh sb="229" eb="23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</si>
</sst>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c:ext xmlns:c16="http://schemas.microsoft.com/office/drawing/2014/chart" uri="{C3380CC4-5D6E-409C-BE32-E72D297353CC}">
              <c16:uniqueId val="{00000000-9C7B-4FB7-9914-7F81BD6C7D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54062</c:v>
                </c:pt>
                <c:pt idx="1">
                  <c:v>36602</c:v>
                </c:pt>
                <c:pt idx="2">
                  <c:v>52253</c:v>
                </c:pt>
                <c:pt idx="3">
                  <c:v>67679</c:v>
                </c:pt>
                <c:pt idx="4">
                  <c:v>79752</c:v>
                </c:pt>
              </c:numCache>
            </c:numRef>
          </c:val>
          <c:smooth val="0"/>
          <c:extLst>
            <c:ext xmlns:c16="http://schemas.microsoft.com/office/drawing/2014/chart" uri="{C3380CC4-5D6E-409C-BE32-E72D297353CC}">
              <c16:uniqueId val="{00000001-9C7B-4FB7-9914-7F81BD6C7D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5.35</c:v>
                </c:pt>
                <c:pt idx="1">
                  <c:v>1.65</c:v>
                </c:pt>
                <c:pt idx="2">
                  <c:v>5.0999999999999996</c:v>
                </c:pt>
                <c:pt idx="3">
                  <c:v>4.4400000000000004</c:v>
                </c:pt>
                <c:pt idx="4">
                  <c:v>2.29</c:v>
                </c:pt>
              </c:numCache>
            </c:numRef>
          </c:val>
          <c:extLst>
            <c:ext xmlns:c16="http://schemas.microsoft.com/office/drawing/2014/chart" uri="{C3380CC4-5D6E-409C-BE32-E72D297353CC}">
              <c16:uniqueId val="{00000000-51B8-4967-BF00-054094A685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21.22</c:v>
                </c:pt>
                <c:pt idx="1">
                  <c:v>19.32</c:v>
                </c:pt>
                <c:pt idx="2">
                  <c:v>18.579999999999998</c:v>
                </c:pt>
                <c:pt idx="3">
                  <c:v>20.46</c:v>
                </c:pt>
                <c:pt idx="4">
                  <c:v>21.56</c:v>
                </c:pt>
              </c:numCache>
            </c:numRef>
          </c:val>
          <c:extLst>
            <c:ext xmlns:c16="http://schemas.microsoft.com/office/drawing/2014/chart" uri="{C3380CC4-5D6E-409C-BE32-E72D297353CC}">
              <c16:uniqueId val="{00000001-51B8-4967-BF00-054094A685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-2.84</c:v>
                </c:pt>
                <c:pt idx="1">
                  <c:v>-8.61</c:v>
                </c:pt>
                <c:pt idx="2">
                  <c:v>1.52</c:v>
                </c:pt>
                <c:pt idx="3">
                  <c:v>-1.61</c:v>
                </c:pt>
                <c:pt idx="4">
                  <c:v>-3.37</c:v>
                </c:pt>
              </c:numCache>
            </c:numRef>
          </c:val>
          <c:smooth val="0"/>
          <c:extLst>
            <c:ext xmlns:c16="http://schemas.microsoft.com/office/drawing/2014/chart" uri="{C3380CC4-5D6E-409C-BE32-E72D297353CC}">
              <c16:uniqueId val="{00000002-51B8-4967-BF00-054094A685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0.86</c:v>
                </c:pt>
                <c:pt idx="2">
                  <c:v>#N/A</c:v>
                </c:pt>
                <c:pt idx="3">
                  <c:v>0.49</c:v>
                </c:pt>
                <c:pt idx="4">
                  <c:v>#N/A</c:v>
                </c:pt>
                <c:pt idx="5">
                  <c:v>0.27</c:v>
                </c:pt>
                <c:pt idx="6">
                  <c:v>#N/A</c:v>
                </c:pt>
                <c:pt idx="7">
                  <c:v>0.05</c:v>
                </c:pt>
                <c:pt idx="8">
                  <c:v>0</c:v>
                </c:pt>
                <c:pt idx="9">
                  <c:v>0</c:v>
                </c:pt>
              </c:numCache>
            </c:numRef>
          </c:val>
          <c:extLst>
            <c:ext xmlns:c16="http://schemas.microsoft.com/office/drawing/2014/chart" uri="{C3380CC4-5D6E-409C-BE32-E72D297353CC}">
              <c16:uniqueId val="{00000000-792F-40D4-B442-647FC9901F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0.04</c:v>
                </c:pt>
                <c:pt idx="7">
                  <c:v>#N/A</c:v>
                </c:pt>
                <c:pt idx="8">
                  <c:v>0</c:v>
                </c:pt>
                <c:pt idx="9">
                  <c:v>0</c:v>
                </c:pt>
              </c:numCache>
            </c:numRef>
          </c:val>
          <c:extLst>
            <c:ext xmlns:c16="http://schemas.microsoft.com/office/drawing/2014/chart" uri="{C3380CC4-5D6E-409C-BE32-E72D297353CC}">
              <c16:uniqueId val="{00000001-792F-40D4-B442-647FC9901F5F}"/>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92F-40D4-B442-647FC9901F5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3-792F-40D4-B442-647FC9901F5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1.43</c:v>
                </c:pt>
                <c:pt idx="2">
                  <c:v>#N/A</c:v>
                </c:pt>
                <c:pt idx="3">
                  <c:v>1.68</c:v>
                </c:pt>
                <c:pt idx="4">
                  <c:v>#N/A</c:v>
                </c:pt>
                <c:pt idx="5">
                  <c:v>2.6</c:v>
                </c:pt>
                <c:pt idx="6">
                  <c:v>#N/A</c:v>
                </c:pt>
                <c:pt idx="7">
                  <c:v>0.89</c:v>
                </c:pt>
                <c:pt idx="8">
                  <c:v>#N/A</c:v>
                </c:pt>
                <c:pt idx="9">
                  <c:v>0.77</c:v>
                </c:pt>
              </c:numCache>
            </c:numRef>
          </c:val>
          <c:extLst>
            <c:ext xmlns:c16="http://schemas.microsoft.com/office/drawing/2014/chart" uri="{C3380CC4-5D6E-409C-BE32-E72D297353CC}">
              <c16:uniqueId val="{00000004-792F-40D4-B442-647FC9901F5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1.18</c:v>
                </c:pt>
                <c:pt idx="2">
                  <c:v>#N/A</c:v>
                </c:pt>
                <c:pt idx="3">
                  <c:v>1.69</c:v>
                </c:pt>
                <c:pt idx="4">
                  <c:v>#N/A</c:v>
                </c:pt>
                <c:pt idx="5">
                  <c:v>1.24</c:v>
                </c:pt>
                <c:pt idx="6">
                  <c:v>#N/A</c:v>
                </c:pt>
                <c:pt idx="7">
                  <c:v>1.02</c:v>
                </c:pt>
                <c:pt idx="8">
                  <c:v>#N/A</c:v>
                </c:pt>
                <c:pt idx="9">
                  <c:v>0.97</c:v>
                </c:pt>
              </c:numCache>
            </c:numRef>
          </c:val>
          <c:extLst>
            <c:ext xmlns:c16="http://schemas.microsoft.com/office/drawing/2014/chart" uri="{C3380CC4-5D6E-409C-BE32-E72D297353CC}">
              <c16:uniqueId val="{00000005-792F-40D4-B442-647FC9901F5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1.25</c:v>
                </c:pt>
              </c:numCache>
            </c:numRef>
          </c:val>
          <c:extLst>
            <c:ext xmlns:c16="http://schemas.microsoft.com/office/drawing/2014/chart" uri="{C3380CC4-5D6E-409C-BE32-E72D297353CC}">
              <c16:uniqueId val="{00000006-792F-40D4-B442-647FC9901F5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5.34</c:v>
                </c:pt>
                <c:pt idx="2">
                  <c:v>#N/A</c:v>
                </c:pt>
                <c:pt idx="3">
                  <c:v>1.65</c:v>
                </c:pt>
                <c:pt idx="4">
                  <c:v>#N/A</c:v>
                </c:pt>
                <c:pt idx="5">
                  <c:v>5.0999999999999996</c:v>
                </c:pt>
                <c:pt idx="6">
                  <c:v>#N/A</c:v>
                </c:pt>
                <c:pt idx="7">
                  <c:v>4.4400000000000004</c:v>
                </c:pt>
                <c:pt idx="8">
                  <c:v>#N/A</c:v>
                </c:pt>
                <c:pt idx="9">
                  <c:v>2.29</c:v>
                </c:pt>
              </c:numCache>
            </c:numRef>
          </c:val>
          <c:extLst>
            <c:ext xmlns:c16="http://schemas.microsoft.com/office/drawing/2014/chart" uri="{C3380CC4-5D6E-409C-BE32-E72D297353CC}">
              <c16:uniqueId val="{00000007-792F-40D4-B442-647FC9901F5F}"/>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5.81</c:v>
                </c:pt>
                <c:pt idx="2">
                  <c:v>#N/A</c:v>
                </c:pt>
                <c:pt idx="3">
                  <c:v>4.93</c:v>
                </c:pt>
                <c:pt idx="4">
                  <c:v>#N/A</c:v>
                </c:pt>
                <c:pt idx="5">
                  <c:v>4.5</c:v>
                </c:pt>
                <c:pt idx="6">
                  <c:v>#N/A</c:v>
                </c:pt>
                <c:pt idx="7">
                  <c:v>4.63</c:v>
                </c:pt>
                <c:pt idx="8">
                  <c:v>#N/A</c:v>
                </c:pt>
                <c:pt idx="9">
                  <c:v>4.7</c:v>
                </c:pt>
              </c:numCache>
            </c:numRef>
          </c:val>
          <c:extLst>
            <c:ext xmlns:c16="http://schemas.microsoft.com/office/drawing/2014/chart" uri="{C3380CC4-5D6E-409C-BE32-E72D297353CC}">
              <c16:uniqueId val="{00000008-792F-40D4-B442-647FC9901F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3.69</c:v>
                </c:pt>
                <c:pt idx="2">
                  <c:v>#N/A</c:v>
                </c:pt>
                <c:pt idx="3">
                  <c:v>3.98</c:v>
                </c:pt>
                <c:pt idx="4">
                  <c:v>#N/A</c:v>
                </c:pt>
                <c:pt idx="5">
                  <c:v>4.01</c:v>
                </c:pt>
                <c:pt idx="6">
                  <c:v>#N/A</c:v>
                </c:pt>
                <c:pt idx="7">
                  <c:v>4.4400000000000004</c:v>
                </c:pt>
                <c:pt idx="8">
                  <c:v>#N/A</c:v>
                </c:pt>
                <c:pt idx="9">
                  <c:v>4.88</c:v>
                </c:pt>
              </c:numCache>
            </c:numRef>
          </c:val>
          <c:extLst>
            <c:ext xmlns:c16="http://schemas.microsoft.com/office/drawing/2014/chart" uri="{C3380CC4-5D6E-409C-BE32-E72D297353CC}">
              <c16:uniqueId val="{00000009-792F-40D4-B442-647FC9901F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8576</c:v>
                </c:pt>
                <c:pt idx="5">
                  <c:v>8597</c:v>
                </c:pt>
                <c:pt idx="8">
                  <c:v>8466</c:v>
                </c:pt>
                <c:pt idx="11">
                  <c:v>7835</c:v>
                </c:pt>
                <c:pt idx="14">
                  <c:v>7760</c:v>
                </c:pt>
              </c:numCache>
            </c:numRef>
          </c:val>
          <c:extLst>
            <c:ext xmlns:c16="http://schemas.microsoft.com/office/drawing/2014/chart" uri="{C3380CC4-5D6E-409C-BE32-E72D297353CC}">
              <c16:uniqueId val="{00000000-0BE4-48F7-AFA0-C494B22B4D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E4-48F7-AFA0-C494B22B4D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164</c:v>
                </c:pt>
                <c:pt idx="3">
                  <c:v>167</c:v>
                </c:pt>
                <c:pt idx="6">
                  <c:v>173</c:v>
                </c:pt>
                <c:pt idx="9">
                  <c:v>127</c:v>
                </c:pt>
                <c:pt idx="12">
                  <c:v>141</c:v>
                </c:pt>
              </c:numCache>
            </c:numRef>
          </c:val>
          <c:extLst>
            <c:ext xmlns:c16="http://schemas.microsoft.com/office/drawing/2014/chart" uri="{C3380CC4-5D6E-409C-BE32-E72D297353CC}">
              <c16:uniqueId val="{00000002-0BE4-48F7-AFA0-C494B22B4D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174</c:v>
                </c:pt>
                <c:pt idx="3">
                  <c:v>174</c:v>
                </c:pt>
                <c:pt idx="6">
                  <c:v>177</c:v>
                </c:pt>
                <c:pt idx="9">
                  <c:v>177</c:v>
                </c:pt>
                <c:pt idx="12">
                  <c:v>134</c:v>
                </c:pt>
              </c:numCache>
            </c:numRef>
          </c:val>
          <c:extLst>
            <c:ext xmlns:c16="http://schemas.microsoft.com/office/drawing/2014/chart" uri="{C3380CC4-5D6E-409C-BE32-E72D297353CC}">
              <c16:uniqueId val="{00000003-0BE4-48F7-AFA0-C494B22B4D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3316</c:v>
                </c:pt>
                <c:pt idx="3">
                  <c:v>3085</c:v>
                </c:pt>
                <c:pt idx="6">
                  <c:v>3258</c:v>
                </c:pt>
                <c:pt idx="9">
                  <c:v>3168</c:v>
                </c:pt>
                <c:pt idx="12">
                  <c:v>2941</c:v>
                </c:pt>
              </c:numCache>
            </c:numRef>
          </c:val>
          <c:extLst>
            <c:ext xmlns:c16="http://schemas.microsoft.com/office/drawing/2014/chart" uri="{C3380CC4-5D6E-409C-BE32-E72D297353CC}">
              <c16:uniqueId val="{00000004-0BE4-48F7-AFA0-C494B22B4D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E4-48F7-AFA0-C494B22B4D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E4-48F7-AFA0-C494B22B4D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7079</c:v>
                </c:pt>
                <c:pt idx="3">
                  <c:v>6937</c:v>
                </c:pt>
                <c:pt idx="6">
                  <c:v>6671</c:v>
                </c:pt>
                <c:pt idx="9">
                  <c:v>5711</c:v>
                </c:pt>
                <c:pt idx="12">
                  <c:v>5583</c:v>
                </c:pt>
              </c:numCache>
            </c:numRef>
          </c:val>
          <c:extLst>
            <c:ext xmlns:c16="http://schemas.microsoft.com/office/drawing/2014/chart" uri="{C3380CC4-5D6E-409C-BE32-E72D297353CC}">
              <c16:uniqueId val="{00000007-0BE4-48F7-AFA0-C494B22B4D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2157</c:v>
                </c:pt>
                <c:pt idx="2">
                  <c:v>#N/A</c:v>
                </c:pt>
                <c:pt idx="3">
                  <c:v>#N/A</c:v>
                </c:pt>
                <c:pt idx="4">
                  <c:v>1766</c:v>
                </c:pt>
                <c:pt idx="5">
                  <c:v>#N/A</c:v>
                </c:pt>
                <c:pt idx="6">
                  <c:v>#N/A</c:v>
                </c:pt>
                <c:pt idx="7">
                  <c:v>1813</c:v>
                </c:pt>
                <c:pt idx="8">
                  <c:v>#N/A</c:v>
                </c:pt>
                <c:pt idx="9">
                  <c:v>#N/A</c:v>
                </c:pt>
                <c:pt idx="10">
                  <c:v>1348</c:v>
                </c:pt>
                <c:pt idx="11">
                  <c:v>#N/A</c:v>
                </c:pt>
                <c:pt idx="12">
                  <c:v>#N/A</c:v>
                </c:pt>
                <c:pt idx="13">
                  <c:v>1039</c:v>
                </c:pt>
                <c:pt idx="14">
                  <c:v>#N/A</c:v>
                </c:pt>
              </c:numCache>
            </c:numRef>
          </c:val>
          <c:smooth val="0"/>
          <c:extLst>
            <c:ext xmlns:c16="http://schemas.microsoft.com/office/drawing/2014/chart" uri="{C3380CC4-5D6E-409C-BE32-E72D297353CC}">
              <c16:uniqueId val="{00000008-0BE4-48F7-AFA0-C494B22B4D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72196</c:v>
                </c:pt>
                <c:pt idx="5">
                  <c:v>69738</c:v>
                </c:pt>
                <c:pt idx="8">
                  <c:v>67690</c:v>
                </c:pt>
                <c:pt idx="11">
                  <c:v>67306</c:v>
                </c:pt>
                <c:pt idx="14">
                  <c:v>65674</c:v>
                </c:pt>
              </c:numCache>
            </c:numRef>
          </c:val>
          <c:extLst>
            <c:ext xmlns:c16="http://schemas.microsoft.com/office/drawing/2014/chart" uri="{C3380CC4-5D6E-409C-BE32-E72D297353CC}">
              <c16:uniqueId val="{00000000-27E1-4582-9AA1-21355D1C00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12307</c:v>
                </c:pt>
                <c:pt idx="5">
                  <c:v>11720</c:v>
                </c:pt>
                <c:pt idx="8">
                  <c:v>11357</c:v>
                </c:pt>
                <c:pt idx="11">
                  <c:v>10726</c:v>
                </c:pt>
                <c:pt idx="14">
                  <c:v>10362</c:v>
                </c:pt>
              </c:numCache>
            </c:numRef>
          </c:val>
          <c:extLst>
            <c:ext xmlns:c16="http://schemas.microsoft.com/office/drawing/2014/chart" uri="{C3380CC4-5D6E-409C-BE32-E72D297353CC}">
              <c16:uniqueId val="{00000001-27E1-4582-9AA1-21355D1C00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13184</c:v>
                </c:pt>
                <c:pt idx="5">
                  <c:v>15897</c:v>
                </c:pt>
                <c:pt idx="8">
                  <c:v>15851</c:v>
                </c:pt>
                <c:pt idx="11">
                  <c:v>16070</c:v>
                </c:pt>
                <c:pt idx="14">
                  <c:v>15394</c:v>
                </c:pt>
              </c:numCache>
            </c:numRef>
          </c:val>
          <c:extLst>
            <c:ext xmlns:c16="http://schemas.microsoft.com/office/drawing/2014/chart" uri="{C3380CC4-5D6E-409C-BE32-E72D297353CC}">
              <c16:uniqueId val="{00000002-27E1-4582-9AA1-21355D1C00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E1-4582-9AA1-21355D1C00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E1-4582-9AA1-21355D1C00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117</c:v>
                </c:pt>
                <c:pt idx="3">
                  <c:v>182</c:v>
                </c:pt>
                <c:pt idx="6">
                  <c:v>177</c:v>
                </c:pt>
                <c:pt idx="9">
                  <c:v>164</c:v>
                </c:pt>
                <c:pt idx="12">
                  <c:v>179</c:v>
                </c:pt>
              </c:numCache>
            </c:numRef>
          </c:val>
          <c:extLst>
            <c:ext xmlns:c16="http://schemas.microsoft.com/office/drawing/2014/chart" uri="{C3380CC4-5D6E-409C-BE32-E72D297353CC}">
              <c16:uniqueId val="{00000005-27E1-4582-9AA1-21355D1C00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10097</c:v>
                </c:pt>
                <c:pt idx="3">
                  <c:v>9959</c:v>
                </c:pt>
                <c:pt idx="6">
                  <c:v>9712</c:v>
                </c:pt>
                <c:pt idx="9">
                  <c:v>9639</c:v>
                </c:pt>
                <c:pt idx="12">
                  <c:v>9696</c:v>
                </c:pt>
              </c:numCache>
            </c:numRef>
          </c:val>
          <c:extLst>
            <c:ext xmlns:c16="http://schemas.microsoft.com/office/drawing/2014/chart" uri="{C3380CC4-5D6E-409C-BE32-E72D297353CC}">
              <c16:uniqueId val="{00000006-27E1-4582-9AA1-21355D1C00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873</c:v>
                </c:pt>
                <c:pt idx="3">
                  <c:v>726</c:v>
                </c:pt>
                <c:pt idx="6">
                  <c:v>570</c:v>
                </c:pt>
                <c:pt idx="9">
                  <c:v>431</c:v>
                </c:pt>
                <c:pt idx="12">
                  <c:v>376</c:v>
                </c:pt>
              </c:numCache>
            </c:numRef>
          </c:val>
          <c:extLst>
            <c:ext xmlns:c16="http://schemas.microsoft.com/office/drawing/2014/chart" uri="{C3380CC4-5D6E-409C-BE32-E72D297353CC}">
              <c16:uniqueId val="{00000007-27E1-4582-9AA1-21355D1C00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38195</c:v>
                </c:pt>
                <c:pt idx="3">
                  <c:v>35713</c:v>
                </c:pt>
                <c:pt idx="6">
                  <c:v>33607</c:v>
                </c:pt>
                <c:pt idx="9">
                  <c:v>31798</c:v>
                </c:pt>
                <c:pt idx="12">
                  <c:v>29963</c:v>
                </c:pt>
              </c:numCache>
            </c:numRef>
          </c:val>
          <c:extLst>
            <c:ext xmlns:c16="http://schemas.microsoft.com/office/drawing/2014/chart" uri="{C3380CC4-5D6E-409C-BE32-E72D297353CC}">
              <c16:uniqueId val="{00000008-27E1-4582-9AA1-21355D1C00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925</c:v>
                </c:pt>
                <c:pt idx="3">
                  <c:v>832</c:v>
                </c:pt>
                <c:pt idx="6">
                  <c:v>958</c:v>
                </c:pt>
                <c:pt idx="9">
                  <c:v>964</c:v>
                </c:pt>
                <c:pt idx="12">
                  <c:v>894</c:v>
                </c:pt>
              </c:numCache>
            </c:numRef>
          </c:val>
          <c:extLst>
            <c:ext xmlns:c16="http://schemas.microsoft.com/office/drawing/2014/chart" uri="{C3380CC4-5D6E-409C-BE32-E72D297353CC}">
              <c16:uniqueId val="{00000009-27E1-4582-9AA1-21355D1C00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54774</c:v>
                </c:pt>
                <c:pt idx="3">
                  <c:v>52420</c:v>
                </c:pt>
                <c:pt idx="6">
                  <c:v>51244</c:v>
                </c:pt>
                <c:pt idx="9">
                  <c:v>51140</c:v>
                </c:pt>
                <c:pt idx="12">
                  <c:v>50445</c:v>
                </c:pt>
              </c:numCache>
            </c:numRef>
          </c:val>
          <c:extLst>
            <c:ext xmlns:c16="http://schemas.microsoft.com/office/drawing/2014/chart" uri="{C3380CC4-5D6E-409C-BE32-E72D297353CC}">
              <c16:uniqueId val="{0000000A-27E1-4582-9AA1-21355D1C00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7293</c:v>
                </c:pt>
                <c:pt idx="2">
                  <c:v>#N/A</c:v>
                </c:pt>
                <c:pt idx="3">
                  <c:v>#N/A</c:v>
                </c:pt>
                <c:pt idx="4">
                  <c:v>2477</c:v>
                </c:pt>
                <c:pt idx="5">
                  <c:v>#N/A</c:v>
                </c:pt>
                <c:pt idx="6">
                  <c:v>#N/A</c:v>
                </c:pt>
                <c:pt idx="7">
                  <c:v>1371</c:v>
                </c:pt>
                <c:pt idx="8">
                  <c:v>#N/A</c:v>
                </c:pt>
                <c:pt idx="9">
                  <c:v>#N/A</c:v>
                </c:pt>
                <c:pt idx="10">
                  <c:v>35</c:v>
                </c:pt>
                <c:pt idx="11">
                  <c:v>#N/A</c:v>
                </c:pt>
                <c:pt idx="12">
                  <c:v>#N/A</c:v>
                </c:pt>
                <c:pt idx="13">
                  <c:v>123</c:v>
                </c:pt>
                <c:pt idx="14">
                  <c:v>#N/A</c:v>
                </c:pt>
              </c:numCache>
            </c:numRef>
          </c:val>
          <c:smooth val="0"/>
          <c:extLst>
            <c:ext xmlns:c16="http://schemas.microsoft.com/office/drawing/2014/chart" uri="{C3380CC4-5D6E-409C-BE32-E72D297353CC}">
              <c16:uniqueId val="{0000000B-27E1-4582-9AA1-21355D1C00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7211</c:v>
                </c:pt>
                <c:pt idx="1">
                  <c:v>7856</c:v>
                </c:pt>
                <c:pt idx="2">
                  <c:v>8256</c:v>
                </c:pt>
              </c:numCache>
            </c:numRef>
          </c:val>
          <c:extLst>
            <c:ext xmlns:c16="http://schemas.microsoft.com/office/drawing/2014/chart" uri="{C3380CC4-5D6E-409C-BE32-E72D297353CC}">
              <c16:uniqueId val="{00000000-9838-46B8-A394-90252E3D4A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838-46B8-A394-90252E3D4A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9256</c:v>
                </c:pt>
                <c:pt idx="1">
                  <c:v>8192</c:v>
                </c:pt>
                <c:pt idx="2">
                  <c:v>5912</c:v>
                </c:pt>
              </c:numCache>
            </c:numRef>
          </c:val>
          <c:extLst>
            <c:ext xmlns:c16="http://schemas.microsoft.com/office/drawing/2014/chart" uri="{C3380CC4-5D6E-409C-BE32-E72D297353CC}">
              <c16:uniqueId val="{00000002-9838-46B8-A394-90252E3D4A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{62642E74-8FB7-46CC-9C2B-84BDAE7C2ABA}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4B7-4E17-8CFC-E92B4C3E99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{30ADBAA4-71E7-481C-816A-BC167840BB38}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B7-4E17-8CFC-E92B4C3E99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{F61FF4D2-6F4D-4162-9E0B-95715E9E1D43}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B7-4E17-8CFC-E92B4C3E99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{8BD0D46D-FEBF-44D8-8319-D1697FBCBE1D}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B7-4E17-8CFC-E92B4C3E99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{12AF7D9C-0AEE-48B2-A97E-27A9C4BB7DD1}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B7-4E17-8CFC-E92B4C3E99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{0C3550EF-3519-433A-BC62-C590CB23A9FF}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4B7-4E17-8CFC-E92B4C3E99A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{EB1EC023-4B3B-4817-B7E6-71FB03DAFF5B}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4B7-4E17-8CFC-E92B4C3E99A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{7B967D31-FF84-4DFF-82FF-623BDF02E425}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4B7-4E17-8CFC-E92B4C3E99A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{BFB9C0CD-50BA-4893-9F52-06DB382BCE37}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4B7-4E17-8CFC-E92B4C3E99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47.4</c:v>
                </c:pt>
                <c:pt idx="8">
                  <c:v>59.2</c:v>
                </c:pt>
                <c:pt idx="16">
                  <c:v>62.2</c:v>
                </c:pt>
                <c:pt idx="24">
                  <c:v>63.8</c:v>
                </c:pt>
                <c:pt idx="32">
                  <c:v>66.400000000000006</c:v>
                </c:pt>
              </c:numCache>
            </c:numRef>
          </c:xVal>
          <c:yVal>
            <c:numRef>
              <c:f>公会計指標分析・財政指標組合せ分析表!$BP$51:$DC$51</c:f>
              <c:numCache>
                <c:formatCode>#,##0.0;"▲ "#,##0.0</c:formatCode>
                <c:ptCount val="40"/>
                <c:pt idx="0">
                  <c:v>22.3</c:v>
                </c:pt>
                <c:pt idx="8">
                  <c:v>7.7</c:v>
                </c:pt>
                <c:pt idx="16">
                  <c:v>4.3</c:v>
                </c:pt>
                <c:pt idx="24">
                  <c:v>0.1</c:v>
                </c:pt>
                <c:pt idx="32">
                  <c:v>0.3</c:v>
                </c:pt>
              </c:numCache>
            </c:numRef>
          </c:yVal>
          <c:smooth val="0"/>
          <c:extLst>
            <c:ext xmlns:c16="http://schemas.microsoft.com/office/drawing/2014/chart" uri="{C3380CC4-5D6E-409C-BE32-E72D297353CC}">
              <c16:uniqueId val="{00000009-A4B7-4E17-8CFC-E92B4C3E99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{56431EDB-FAC9-4B88-A901-CF51CFF72936}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4B7-4E17-8CFC-E92B4C3E99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{C81D71DC-B5B0-4F3C-A8B6-2CF03F9CB933}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B7-4E17-8CFC-E92B4C3E99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{72BB4C96-3514-482F-9A3D-1C99AB52EC96}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B7-4E17-8CFC-E92B4C3E99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{4C405973-732C-4E7F-834A-8D485AB987FB}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B7-4E17-8CFC-E92B4C3E99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{D1A24530-B1FC-4133-ABD8-075893823174}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B7-4E17-8CFC-E92B4C3E99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{2B02D724-72D7-4C57-B114-AE72CB78749D}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4B7-4E17-8CFC-E92B4C3E99A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{7E194958-33C1-4E4A-A217-A3D869B6226D}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4B7-4E17-8CFC-E92B4C3E99A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{9B75A8A7-C604-4107-833C-9CC64A6E3BF3}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4B7-4E17-8CFC-E92B4C3E99A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{1977D731-5A97-4691-ADC5-4C541755520E}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4B7-4E17-8CFC-E92B4C3E99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49.3</c:v>
                </c:pt>
                <c:pt idx="8">
                  <c:v>57.1</c:v>
                </c:pt>
                <c:pt idx="16">
                  <c:v>57.7</c:v>
                </c:pt>
                <c:pt idx="24">
                  <c:v>58.8</c:v>
                </c:pt>
                <c:pt idx="32">
                  <c:v>57.9</c:v>
                </c:pt>
              </c:numCache>
            </c:numRef>
          </c:xVal>
          <c:yVal>
            <c:numRef>
              <c:f>公会計指標分析・財政指標組合せ分析表!$BP$55:$DC$55</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A4B7-4E17-8CFC-E92B4C3E99AC}"/>
            </c:ext>
          </c:extLst>
        </c:ser>
        <c:dLbls>
          <c:showLegendKey val="0"/>
          <c:showVal val="1"/>
          <c:showCatName val="0"/>
          <c:showSerName val="0"/>
          <c:showPercent val="0"/>
          <c:showBubbleSize val="0"/>
        </c:dLbls>
        <c:axId val="46179840"/>
        <c:axId val="46181760"/>
      </c:scatterChart>
      <c:valAx>
        <c:axId val="46179840"/>
        <c:scaling>
          <c:orientation val="minMax"/>
          <c:max val="68"/>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{BD850287-D23A-4B5A-B6B8-B1536746E986}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6C1-4871-A558-38086A3D3C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{000B6B4B-3193-4DF9-933C-620A3B80578D}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C1-4871-A558-38086A3D3C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{480BA408-3A13-4D20-88EB-A12BCB662A5C}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C1-4871-A558-38086A3D3C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{9D44BDB0-03D5-4456-ABFB-9C2292250B92}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C1-4871-A558-38086A3D3C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{6967FA13-820B-4549-8221-F8E3127CD168}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C1-4871-A558-38086A3D3CB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{3F09CC89-E312-43A1-93D9-ED66B04F100A}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6C1-4871-A558-38086A3D3CB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{D133DD3E-778E-4460-B8FD-EED228AB3406}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6C1-4871-A558-38086A3D3CB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{1CAFFBCF-4C83-4C8E-8DF6-C923BA661551}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6C1-4871-A558-38086A3D3CB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{27693FE4-7A0C-4216-93A6-E2F583EB491A}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6C1-4871-A558-38086A3D3C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6.3</c:v>
                </c:pt>
                <c:pt idx="16">
                  <c:v>5.9</c:v>
                </c:pt>
                <c:pt idx="24">
                  <c:v>5.0999999999999996</c:v>
                </c:pt>
                <c:pt idx="32">
                  <c:v>4.4000000000000004</c:v>
                </c:pt>
              </c:numCache>
            </c:numRef>
          </c:xVal>
          <c:yVal>
            <c:numRef>
              <c:f>公会計指標分析・財政指標組合せ分析表!$BP$73:$DC$73</c:f>
              <c:numCache>
                <c:formatCode>#,##0.0;"▲ "#,##0.0</c:formatCode>
                <c:ptCount val="40"/>
                <c:pt idx="0">
                  <c:v>22.3</c:v>
                </c:pt>
                <c:pt idx="8">
                  <c:v>7.7</c:v>
                </c:pt>
                <c:pt idx="16">
                  <c:v>4.3</c:v>
                </c:pt>
                <c:pt idx="24">
                  <c:v>0.1</c:v>
                </c:pt>
                <c:pt idx="32">
                  <c:v>0.3</c:v>
                </c:pt>
              </c:numCache>
            </c:numRef>
          </c:yVal>
          <c:smooth val="0"/>
          <c:extLst>
            <c:ext xmlns:c16="http://schemas.microsoft.com/office/drawing/2014/chart" uri="{C3380CC4-5D6E-409C-BE32-E72D297353CC}">
              <c16:uniqueId val="{00000009-66C1-4871-A558-38086A3D3C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{014E5F35-7894-47EE-B8F6-C8C807FAD700}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6C1-4871-A558-38086A3D3C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{C1512B8D-1B04-426D-BCB5-C6E0BABC3E70}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C1-4871-A558-38086A3D3C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{DB10A883-9F3C-417E-8C05-A9A61CA45D52}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C1-4871-A558-38086A3D3C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{F8D2A82D-EF21-4243-85AD-FED0EB902CF7}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C1-4871-A558-38086A3D3C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{5AF625B1-EA78-452C-ADF4-4C6EEA7AD461}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C1-4871-A558-38086A3D3CB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{A6FFD229-808E-4725-AC39-1D5688149D7C}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6C1-4871-A558-38086A3D3CB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{C991E421-B3AB-4EEF-8ADD-AC6BB569DDA9}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6C1-4871-A558-38086A3D3CB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{C090D54F-0F7C-4B9D-976A-71453C74EEC4}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6C1-4871-A558-38086A3D3CB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{59914826-D002-4CCD-8CC8-2060CB714F32}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6C1-4871-A558-38086A3D3C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66C1-4871-A558-38086A3D3CBF}"/>
            </c:ext>
          </c:extLst>
        </c:ser>
        <c:dLbls>
          <c:showLegendKey val="0"/>
          <c:showVal val="1"/>
          <c:showCatName val="0"/>
          <c:showSerName val="0"/>
          <c:showPercent val="0"/>
          <c:showBubbleSize val="0"/>
        </c:dLbls>
        <c:axId val="84219776"/>
        <c:axId val="84234240"/>
      </c:scatterChart>
      <c:valAx>
        <c:axId val="84219776"/>
        <c:scaling>
          <c:orientation val="minMax"/>
          <c:max val="7.6999999999999993"/>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起債残高の減少に伴う元利償還金の減、下水道事業会計等への繰出金減の影響に伴う準元利償還金の減により、分子は前年度比</a:t>
          </a:r>
          <a:r>
            <a:rPr kumimoji="1" lang="en-US" altLang="ja-JP" sz="1400">
              <a:latin typeface="ＭＳ ゴシック" pitchFamily="49" charset="-128"/>
              <a:ea typeface="ＭＳ ゴシック" pitchFamily="49" charset="-128"/>
            </a:rPr>
            <a:t>309</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今後は、大型事業の実施や老朽化した施設更新等に伴う財源確保のため起債借入の増も想定されることから、投資的経費の見直し等を継続的に行い、起債残高の抑制に努めていく。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満期一括償還地方債の該当なし。基金は平成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月</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日をもって廃止した。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一般会計等に係る地方債の現在高については、近年の全体的な起債抑制の取り組みにより減少している。今後予定されている公共施設整備に伴い、一時的には増加が見込まれている。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公営企業債等繰入見込額についても、同様に起債抑制の取り組みによって減少している。下水道事業を筆頭に起債残高が減少しており、今後も減少する傾向が継続することを見込んでいる。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充当可能基金については、磐田市国民健康保険事業基金、磐田市津波対策事業基金及び磐田市公共施設整備基金の減により、前年度比</a:t>
          </a:r>
          <a:r>
            <a:rPr kumimoji="1" lang="en-US" altLang="ja-JP" sz="1400">
              <a:latin typeface="ＭＳ ゴシック" pitchFamily="49" charset="-128"/>
              <a:ea typeface="ＭＳ ゴシック" pitchFamily="49" charset="-128"/>
            </a:rPr>
            <a:t>676</a:t>
          </a:r>
          <a:r>
            <a:rPr kumimoji="1" lang="ja-JP" altLang="en-US" sz="1400">
              <a:latin typeface="ＭＳ ゴシック" pitchFamily="49" charset="-128"/>
              <a:ea typeface="ＭＳ ゴシック" pitchFamily="49" charset="-128"/>
            </a:rPr>
            <a:t>百万円の減となった。今後も、大規模事業が本格化することから減額が見込まれる。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磐田市しっぺいこども福祉基金に約２億円、磐田市公共施設整備基金に約７億円積み立てた一方、ＪＲ新駅設置事業に磐田市地域振興基金を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億円、こども医療費助成事業等に磐田市しっぺいこども福祉基金を約３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６億円、ながふじ学府新たな学校づくり整備事業等に磐田市公共施設整備基金を約８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８億円取り崩したこと等により、基金全体としては、約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決算剰余金や寄附金等を財源として積極的に積み立てを行っていく方針だが、今後は大規模事業の進捗により積み立て以上の取り崩しを予定しており、残高は今後減少していく見込みである。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・磐田市津波対策事業基金：静岡県第４次地震被害想定の公表を受け、今後想定される津波から市民の生命、身体及び財産を守る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ための津波対策事業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・磐田市職員退職手当基金：職員が退職した場合に支給する退職手当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・磐田市しっぺいこども福祉基金：子ども・子育て支援活動及び地域保健福祉活動を推進するための事業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・磐田市文化振興基金：文化振興事業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・磐田市公共施設整備基金：精算補正により生じた財源等を約７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１億円積み立てた一方、ながふじ学府新たな学校づくり整備事業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等に総額約８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８億円取り崩したことにより減となった。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・磐田市しっぺいこども福祉基金：寄附金等を財源に約２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１億円を積み立てた一方、こども医療費助成等のために約３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６億円を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・磐田市公共施設整備基金：ながふじ学府新たな学校づくり整備事業や（仮称）磐田市文化会館など大型事業の進捗により、今後残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高は減少していくものと見込んでいるが、計画的な積み立てと取り崩しを行っていく。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・磐田市津波対策事業基金：ふるさと納税寄附金を主な財源として、今後も計画的に積み立てと取り崩しを行う。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・磐田市しっぺいこども福祉基金：ふるさと納税寄附金を主な財源として、今後も計画的に積み立てと取り崩しを行う。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収支調整による取り崩しを行ったが、決算剰余金の積み立て額がこれを上回ったため増となった。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市税収入の減少が見込まれる状況の中、繰り入れの増加に伴う残高の減少が予想されるが、主に決算剰余金の積み立て等により、一定の残高（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億円を下回らない程度）を確保していく方針である。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169,818
161,515
163.45
66,630,231
65,501,065
876,777
38,285,303
50,444,500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有形固定資産減価償却率は年々上昇しており、類似団体平均と比較して高い傾向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資産のうち、全体に占める割合の多いインフラ資産や学校施設の有形固定資産減価償却率が類似団体平均に比べて高い傾向にあることが影響していると考えられる。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総合管理計画に基づき、施設の統廃合や更新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、長寿命化対策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などを計画的に進め、将来に過度な負担が生じないよう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65" name="直線コネクタ 64"/>
        <xdr:cNvCxnSpPr/>
      </xdr:nvCxnSpPr>
      <xdr:spPr>
        <a:xfrm flipV="1">
          <a:off x="4760595" y="5499947"/>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68" name="有形固定資産減価償却率最大値テキスト"/>
        <xdr:cNvSpPr txBox="1"/>
      </xdr:nvSpPr>
      <xdr:spPr>
        <a:xfrm>
          <a:off x="4813300" y="527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69" name="直線コネクタ 68"/>
        <xdr:cNvCxnSpPr/>
      </xdr:nvCxnSpPr>
      <xdr:spPr>
        <a:xfrm>
          <a:off x="4673600" y="549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13987</xdr:rowOff>
    </xdr:from>
    <xdr:ext cx="405111" cy="259045"/>
    <xdr:sp macro="" textlink="">
      <xdr:nvSpPr>
        <xdr:cNvPr id="70" name="有形固定資産減価償却率平均値テキスト"/>
        <xdr:cNvSpPr txBox="1"/>
      </xdr:nvSpPr>
      <xdr:spPr>
        <a:xfrm>
          <a:off x="4813300" y="5757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1" name="フローチャート: 判断 70"/>
        <xdr:cNvSpPr/>
      </xdr:nvSpPr>
      <xdr:spPr>
        <a:xfrm>
          <a:off x="47117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72" name="フローチャート: 判断 71"/>
        <xdr:cNvSpPr/>
      </xdr:nvSpPr>
      <xdr:spPr>
        <a:xfrm>
          <a:off x="4000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73" name="フローチャート: 判断 72"/>
        <xdr:cNvSpPr/>
      </xdr:nvSpPr>
      <xdr:spPr>
        <a:xfrm>
          <a:off x="3238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74" name="フローチャート: 判断 73"/>
        <xdr:cNvSpPr/>
      </xdr:nvSpPr>
      <xdr:spPr>
        <a:xfrm>
          <a:off x="2476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24553</xdr:rowOff>
    </xdr:from>
    <xdr:to>
      <xdr:col>7</xdr:col>
      <xdr:colOff>187325</xdr:colOff>
      <xdr:row>28</xdr:row>
      <xdr:rowOff>126153</xdr:rowOff>
    </xdr:to>
    <xdr:sp macro="" textlink="">
      <xdr:nvSpPr>
        <xdr:cNvPr id="75" name="フローチャート: 判断 74"/>
        <xdr:cNvSpPr/>
      </xdr:nvSpPr>
      <xdr:spPr>
        <a:xfrm>
          <a:off x="1714500" y="55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125518</xdr:rowOff>
    </xdr:from>
    <xdr:to>
      <xdr:col>23</xdr:col>
      <xdr:colOff>136525</xdr:colOff>
      <xdr:row>32</xdr:row>
      <xdr:rowOff>55668</xdr:rowOff>
    </xdr:to>
    <xdr:sp macro="" textlink="">
      <xdr:nvSpPr>
        <xdr:cNvPr id="81" name="楕円 80"/>
        <xdr:cNvSpPr/>
      </xdr:nvSpPr>
      <xdr:spPr>
        <a:xfrm>
          <a:off x="4711700" y="62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103945</xdr:rowOff>
    </xdr:from>
    <xdr:ext cx="405111" cy="259045"/>
    <xdr:sp macro="" textlink="">
      <xdr:nvSpPr>
        <xdr:cNvPr id="82" name="有形固定資産減価償却率該当値テキスト"/>
        <xdr:cNvSpPr txBox="1"/>
      </xdr:nvSpPr>
      <xdr:spPr>
        <a:xfrm>
          <a:off x="4813300" y="619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31962</xdr:rowOff>
    </xdr:from>
    <xdr:to>
      <xdr:col>19</xdr:col>
      <xdr:colOff>187325</xdr:colOff>
      <xdr:row>31</xdr:row>
      <xdr:rowOff>133562</xdr:rowOff>
    </xdr:to>
    <xdr:sp macro="" textlink="">
      <xdr:nvSpPr>
        <xdr:cNvPr id="83" name="楕円 82"/>
        <xdr:cNvSpPr/>
      </xdr:nvSpPr>
      <xdr:spPr>
        <a:xfrm>
          <a:off x="4000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82762</xdr:rowOff>
    </xdr:from>
    <xdr:to>
      <xdr:col>23</xdr:col>
      <xdr:colOff>85725</xdr:colOff>
      <xdr:row>32</xdr:row>
      <xdr:rowOff>4868</xdr:rowOff>
    </xdr:to>
    <xdr:cxnSp macro="">
      <xdr:nvCxnSpPr>
        <xdr:cNvPr id="84" name="直線コネクタ 83"/>
        <xdr:cNvCxnSpPr/>
      </xdr:nvCxnSpPr>
      <xdr:spPr>
        <a:xfrm>
          <a:off x="4051300" y="6169237"/>
          <a:ext cx="7112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85" name="楕円 84"/>
        <xdr:cNvSpPr/>
      </xdr:nvSpPr>
      <xdr:spPr>
        <a:xfrm>
          <a:off x="3238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25188</xdr:rowOff>
    </xdr:from>
    <xdr:to>
      <xdr:col>19</xdr:col>
      <xdr:colOff>136525</xdr:colOff>
      <xdr:row>31</xdr:row>
      <xdr:rowOff>82762</xdr:rowOff>
    </xdr:to>
    <xdr:cxnSp macro="">
      <xdr:nvCxnSpPr>
        <xdr:cNvPr id="86" name="直線コネクタ 85"/>
        <xdr:cNvCxnSpPr/>
      </xdr:nvCxnSpPr>
      <xdr:spPr>
        <a:xfrm>
          <a:off x="3289300" y="611166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7" name="楕円 86"/>
        <xdr:cNvSpPr/>
      </xdr:nvSpPr>
      <xdr:spPr>
        <a:xfrm>
          <a:off x="2476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88688</xdr:rowOff>
    </xdr:from>
    <xdr:to>
      <xdr:col>15</xdr:col>
      <xdr:colOff>136525</xdr:colOff>
      <xdr:row>31</xdr:row>
      <xdr:rowOff>25188</xdr:rowOff>
    </xdr:to>
    <xdr:cxnSp macro="">
      <xdr:nvCxnSpPr>
        <xdr:cNvPr id="88" name="直線コネクタ 87"/>
        <xdr:cNvCxnSpPr/>
      </xdr:nvCxnSpPr>
      <xdr:spPr>
        <a:xfrm>
          <a:off x="2527300" y="600371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127635</xdr:rowOff>
    </xdr:from>
    <xdr:to>
      <xdr:col>7</xdr:col>
      <xdr:colOff>187325</xdr:colOff>
      <xdr:row>28</xdr:row>
      <xdr:rowOff>57785</xdr:rowOff>
    </xdr:to>
    <xdr:sp macro="" textlink="">
      <xdr:nvSpPr>
        <xdr:cNvPr id="89" name="楕円 88"/>
        <xdr:cNvSpPr/>
      </xdr:nvSpPr>
      <xdr:spPr>
        <a:xfrm>
          <a:off x="1714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30</xdr:row>
      <xdr:rowOff>88688</xdr:rowOff>
    </xdr:to>
    <xdr:cxnSp macro="">
      <xdr:nvCxnSpPr>
        <xdr:cNvPr id="90" name="直線コネクタ 89"/>
        <xdr:cNvCxnSpPr/>
      </xdr:nvCxnSpPr>
      <xdr:spPr>
        <a:xfrm>
          <a:off x="1765300" y="5579110"/>
          <a:ext cx="762000" cy="4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141622</xdr:rowOff>
    </xdr:from>
    <xdr:ext cx="405111" cy="259045"/>
    <xdr:sp macro="" textlink="">
      <xdr:nvSpPr>
        <xdr:cNvPr id="91" name="n_1ave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2" name="n_2aveValue有形固定資産減価償却率"/>
        <xdr:cNvSpPr txBox="1"/>
      </xdr:nvSpPr>
      <xdr:spPr>
        <a:xfrm>
          <a:off x="3086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93" name="n_3aveValue有形固定資産減価償却率"/>
        <xdr:cNvSpPr txBox="1"/>
      </xdr:nvSpPr>
      <xdr:spPr>
        <a:xfrm>
          <a:off x="2324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117280</xdr:rowOff>
    </xdr:from>
    <xdr:ext cx="405111" cy="259045"/>
    <xdr:sp macro="" textlink="">
      <xdr:nvSpPr>
        <xdr:cNvPr id="94" name="n_4aveValue有形固定資産減価償却率"/>
        <xdr:cNvSpPr txBox="1"/>
      </xdr:nvSpPr>
      <xdr:spPr>
        <a:xfrm>
          <a:off x="1562744" y="568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124689</xdr:rowOff>
    </xdr:from>
    <xdr:ext cx="405111" cy="259045"/>
    <xdr:sp macro="" textlink="">
      <xdr:nvSpPr>
        <xdr:cNvPr id="95" name="n_1mainValue有形固定資産減価償却率"/>
        <xdr:cNvSpPr txBox="1"/>
      </xdr:nvSpPr>
      <xdr:spPr>
        <a:xfrm>
          <a:off x="38360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67115</xdr:rowOff>
    </xdr:from>
    <xdr:ext cx="405111" cy="259045"/>
    <xdr:sp macro="" textlink="">
      <xdr:nvSpPr>
        <xdr:cNvPr id="96" name="n_2mainValue有形固定資産減価償却率"/>
        <xdr:cNvSpPr txBox="1"/>
      </xdr:nvSpPr>
      <xdr:spPr>
        <a:xfrm>
          <a:off x="3086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7" name="n_3mainValue有形固定資産減価償却率"/>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98" name="n_4mainValue有形固定資産減価償却率"/>
        <xdr:cNvSpPr txBox="1"/>
      </xdr:nvSpPr>
      <xdr:spPr>
        <a:xfrm>
          <a:off x="1562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主に公営企業会計の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償還が進んでいることにより地方債残高が減少し、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類似団体平均を下回っている。今後は公共施設の更新など大型事業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の進捗に伴い歳出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が増加することが想定されるため、新規借り入れについては十分に検討し、財政の健全化に努めていく。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29" name="直線コネクタ 128"/>
        <xdr:cNvCxnSpPr/>
      </xdr:nvCxnSpPr>
      <xdr:spPr>
        <a:xfrm flipV="1">
          <a:off x="14793595" y="5261428"/>
          <a:ext cx="1269" cy="134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30" name="債務償還比率最小値テキスト"/>
        <xdr:cNvSpPr txBox="1"/>
      </xdr:nvSpPr>
      <xdr:spPr>
        <a:xfrm>
          <a:off x="14846300" y="66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31" name="直線コネクタ 130"/>
        <xdr:cNvCxnSpPr/>
      </xdr:nvCxnSpPr>
      <xdr:spPr>
        <a:xfrm>
          <a:off x="14706600" y="66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104474</xdr:rowOff>
    </xdr:from>
    <xdr:ext cx="469744" cy="259045"/>
    <xdr:sp macro="" textlink="">
      <xdr:nvSpPr>
        <xdr:cNvPr id="134" name="債務償還比率平均値テキスト"/>
        <xdr:cNvSpPr txBox="1"/>
      </xdr:nvSpPr>
      <xdr:spPr>
        <a:xfrm>
          <a:off x="14846300" y="6019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35" name="フローチャート: 判断 134"/>
        <xdr:cNvSpPr/>
      </xdr:nvSpPr>
      <xdr:spPr>
        <a:xfrm>
          <a:off x="147447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36" name="フローチャート: 判断 135"/>
        <xdr:cNvSpPr/>
      </xdr:nvSpPr>
      <xdr:spPr>
        <a:xfrm>
          <a:off x="14033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37" name="フローチャート: 判断 136"/>
        <xdr:cNvSpPr/>
      </xdr:nvSpPr>
      <xdr:spPr>
        <a:xfrm>
          <a:off x="13271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38" name="フローチャート: 判断 137"/>
        <xdr:cNvSpPr/>
      </xdr:nvSpPr>
      <xdr:spPr>
        <a:xfrm>
          <a:off x="12509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71610</xdr:rowOff>
    </xdr:from>
    <xdr:to>
      <xdr:col>60</xdr:col>
      <xdr:colOff>123825</xdr:colOff>
      <xdr:row>31</xdr:row>
      <xdr:rowOff>1760</xdr:rowOff>
    </xdr:to>
    <xdr:sp macro="" textlink="">
      <xdr:nvSpPr>
        <xdr:cNvPr id="139" name="フローチャート: 判断 138"/>
        <xdr:cNvSpPr/>
      </xdr:nvSpPr>
      <xdr:spPr>
        <a:xfrm>
          <a:off x="11747500" y="598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40150</xdr:rowOff>
    </xdr:from>
    <xdr:to>
      <xdr:col>76</xdr:col>
      <xdr:colOff>73025</xdr:colOff>
      <xdr:row>30</xdr:row>
      <xdr:rowOff>141750</xdr:rowOff>
    </xdr:to>
    <xdr:sp macro="" textlink="">
      <xdr:nvSpPr>
        <xdr:cNvPr id="145" name="楕円 144"/>
        <xdr:cNvSpPr/>
      </xdr:nvSpPr>
      <xdr:spPr>
        <a:xfrm>
          <a:off x="14744700" y="59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63027</xdr:rowOff>
    </xdr:from>
    <xdr:ext cx="469744" cy="259045"/>
    <xdr:sp macro="" textlink="">
      <xdr:nvSpPr>
        <xdr:cNvPr id="146" name="債務償還比率該当値テキスト"/>
        <xdr:cNvSpPr txBox="1"/>
      </xdr:nvSpPr>
      <xdr:spPr>
        <a:xfrm>
          <a:off x="14846300" y="58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8691</xdr:rowOff>
    </xdr:from>
    <xdr:to>
      <xdr:col>72</xdr:col>
      <xdr:colOff>123825</xdr:colOff>
      <xdr:row>30</xdr:row>
      <xdr:rowOff>110291</xdr:rowOff>
    </xdr:to>
    <xdr:sp macro="" textlink="">
      <xdr:nvSpPr>
        <xdr:cNvPr id="147" name="楕円 146"/>
        <xdr:cNvSpPr/>
      </xdr:nvSpPr>
      <xdr:spPr>
        <a:xfrm>
          <a:off x="14033500" y="59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59491</xdr:rowOff>
    </xdr:from>
    <xdr:to>
      <xdr:col>76</xdr:col>
      <xdr:colOff>22225</xdr:colOff>
      <xdr:row>30</xdr:row>
      <xdr:rowOff>90950</xdr:rowOff>
    </xdr:to>
    <xdr:cxnSp macro="">
      <xdr:nvCxnSpPr>
        <xdr:cNvPr id="148" name="直線コネクタ 147"/>
        <xdr:cNvCxnSpPr/>
      </xdr:nvCxnSpPr>
      <xdr:spPr>
        <a:xfrm>
          <a:off x="14084300" y="5974516"/>
          <a:ext cx="7112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143437</xdr:rowOff>
    </xdr:from>
    <xdr:to>
      <xdr:col>68</xdr:col>
      <xdr:colOff>123825</xdr:colOff>
      <xdr:row>30</xdr:row>
      <xdr:rowOff>73587</xdr:rowOff>
    </xdr:to>
    <xdr:sp macro="" textlink="">
      <xdr:nvSpPr>
        <xdr:cNvPr id="149" name="楕円 148"/>
        <xdr:cNvSpPr/>
      </xdr:nvSpPr>
      <xdr:spPr>
        <a:xfrm>
          <a:off x="13271500" y="5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22787</xdr:rowOff>
    </xdr:from>
    <xdr:to>
      <xdr:col>72</xdr:col>
      <xdr:colOff>73025</xdr:colOff>
      <xdr:row>30</xdr:row>
      <xdr:rowOff>59491</xdr:rowOff>
    </xdr:to>
    <xdr:cxnSp macro="">
      <xdr:nvCxnSpPr>
        <xdr:cNvPr id="150" name="直線コネクタ 149"/>
        <xdr:cNvCxnSpPr/>
      </xdr:nvCxnSpPr>
      <xdr:spPr>
        <a:xfrm>
          <a:off x="13322300" y="5937812"/>
          <a:ext cx="7620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45548</xdr:rowOff>
    </xdr:from>
    <xdr:to>
      <xdr:col>64</xdr:col>
      <xdr:colOff>123825</xdr:colOff>
      <xdr:row>30</xdr:row>
      <xdr:rowOff>147148</xdr:rowOff>
    </xdr:to>
    <xdr:sp macro="" textlink="">
      <xdr:nvSpPr>
        <xdr:cNvPr id="151" name="楕円 150"/>
        <xdr:cNvSpPr/>
      </xdr:nvSpPr>
      <xdr:spPr>
        <a:xfrm>
          <a:off x="12509500" y="596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22787</xdr:rowOff>
    </xdr:from>
    <xdr:to>
      <xdr:col>68</xdr:col>
      <xdr:colOff>73025</xdr:colOff>
      <xdr:row>30</xdr:row>
      <xdr:rowOff>96348</xdr:rowOff>
    </xdr:to>
    <xdr:cxnSp macro="">
      <xdr:nvCxnSpPr>
        <xdr:cNvPr id="152" name="直線コネクタ 151"/>
        <xdr:cNvCxnSpPr/>
      </xdr:nvCxnSpPr>
      <xdr:spPr>
        <a:xfrm flipV="1">
          <a:off x="12560300" y="5937812"/>
          <a:ext cx="762000" cy="7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69605</xdr:rowOff>
    </xdr:from>
    <xdr:to>
      <xdr:col>60</xdr:col>
      <xdr:colOff>123825</xdr:colOff>
      <xdr:row>30</xdr:row>
      <xdr:rowOff>171205</xdr:rowOff>
    </xdr:to>
    <xdr:sp macro="" textlink="">
      <xdr:nvSpPr>
        <xdr:cNvPr id="153" name="楕円 152"/>
        <xdr:cNvSpPr/>
      </xdr:nvSpPr>
      <xdr:spPr>
        <a:xfrm>
          <a:off x="11747500" y="59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96348</xdr:rowOff>
    </xdr:from>
    <xdr:to>
      <xdr:col>64</xdr:col>
      <xdr:colOff>73025</xdr:colOff>
      <xdr:row>30</xdr:row>
      <xdr:rowOff>120405</xdr:rowOff>
    </xdr:to>
    <xdr:cxnSp macro="">
      <xdr:nvCxnSpPr>
        <xdr:cNvPr id="154" name="直線コネクタ 153"/>
        <xdr:cNvCxnSpPr/>
      </xdr:nvCxnSpPr>
      <xdr:spPr>
        <a:xfrm flipV="1">
          <a:off x="11798300" y="6011373"/>
          <a:ext cx="762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30515</xdr:rowOff>
    </xdr:from>
    <xdr:ext cx="469744" cy="259045"/>
    <xdr:sp macro="" textlink="">
      <xdr:nvSpPr>
        <xdr:cNvPr id="155" name="n_1aveValue債務償還比率"/>
        <xdr:cNvSpPr txBox="1"/>
      </xdr:nvSpPr>
      <xdr:spPr>
        <a:xfrm>
          <a:off x="13836727"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66601</xdr:rowOff>
    </xdr:from>
    <xdr:ext cx="469744" cy="259045"/>
    <xdr:sp macro="" textlink="">
      <xdr:nvSpPr>
        <xdr:cNvPr id="156" name="n_2aveValue債務償還比率"/>
        <xdr:cNvSpPr txBox="1"/>
      </xdr:nvSpPr>
      <xdr:spPr>
        <a:xfrm>
          <a:off x="13087427" y="61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104538</xdr:rowOff>
    </xdr:from>
    <xdr:ext cx="469744" cy="259045"/>
    <xdr:sp macro="" textlink="">
      <xdr:nvSpPr>
        <xdr:cNvPr id="157" name="n_3aveValue債務償還比率"/>
        <xdr:cNvSpPr txBox="1"/>
      </xdr:nvSpPr>
      <xdr:spPr>
        <a:xfrm>
          <a:off x="12325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164337</xdr:rowOff>
    </xdr:from>
    <xdr:ext cx="469744" cy="259045"/>
    <xdr:sp macro="" textlink="">
      <xdr:nvSpPr>
        <xdr:cNvPr id="158" name="n_4aveValue債務償還比率"/>
        <xdr:cNvSpPr txBox="1"/>
      </xdr:nvSpPr>
      <xdr:spPr>
        <a:xfrm>
          <a:off x="11563427" y="607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126818</xdr:rowOff>
    </xdr:from>
    <xdr:ext cx="469744" cy="259045"/>
    <xdr:sp macro="" textlink="">
      <xdr:nvSpPr>
        <xdr:cNvPr id="159" name="n_1mainValue債務償還比率"/>
        <xdr:cNvSpPr txBox="1"/>
      </xdr:nvSpPr>
      <xdr:spPr>
        <a:xfrm>
          <a:off x="13836727" y="56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90114</xdr:rowOff>
    </xdr:from>
    <xdr:ext cx="469744" cy="259045"/>
    <xdr:sp macro="" textlink="">
      <xdr:nvSpPr>
        <xdr:cNvPr id="160" name="n_2mainValue債務償還比率"/>
        <xdr:cNvSpPr txBox="1"/>
      </xdr:nvSpPr>
      <xdr:spPr>
        <a:xfrm>
          <a:off x="13087427" y="566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163675</xdr:rowOff>
    </xdr:from>
    <xdr:ext cx="469744" cy="259045"/>
    <xdr:sp macro="" textlink="">
      <xdr:nvSpPr>
        <xdr:cNvPr id="161" name="n_3mainValue債務償還比率"/>
        <xdr:cNvSpPr txBox="1"/>
      </xdr:nvSpPr>
      <xdr:spPr>
        <a:xfrm>
          <a:off x="12325427" y="573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16282</xdr:rowOff>
    </xdr:from>
    <xdr:ext cx="469744" cy="259045"/>
    <xdr:sp macro="" textlink="">
      <xdr:nvSpPr>
        <xdr:cNvPr id="162" name="n_4mainValue債務償還比率"/>
        <xdr:cNvSpPr txBox="1"/>
      </xdr:nvSpPr>
      <xdr:spPr>
        <a:xfrm>
          <a:off x="11563427" y="575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169,818
161,515
163.45
66,630,231
65,501,065
876,777
38,285,303
50,444,500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36847</xdr:rowOff>
    </xdr:from>
    <xdr:ext cx="405111" cy="259045"/>
    <xdr:sp macro="" textlink="">
      <xdr:nvSpPr>
        <xdr:cNvPr id="63" name="【道路】&#10;有形固定資産減価償却率平均値テキスト"/>
        <xdr:cNvSpPr txBox="1"/>
      </xdr:nvSpPr>
      <xdr:spPr>
        <a:xfrm>
          <a:off x="4673600" y="638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120106</xdr:rowOff>
    </xdr:from>
    <xdr:to>
      <xdr:col>6</xdr:col>
      <xdr:colOff>38100</xdr:colOff>
      <xdr:row>38</xdr:row>
      <xdr:rowOff>50256</xdr:rowOff>
    </xdr:to>
    <xdr:sp macro="" textlink="">
      <xdr:nvSpPr>
        <xdr:cNvPr id="68" name="フローチャート: 判断 67"/>
        <xdr:cNvSpPr/>
      </xdr:nvSpPr>
      <xdr:spPr>
        <a:xfrm>
          <a:off x="1079500" y="646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41728</xdr:rowOff>
    </xdr:from>
    <xdr:to>
      <xdr:col>24</xdr:col>
      <xdr:colOff>114300</xdr:colOff>
      <xdr:row>39</xdr:row>
      <xdr:rowOff>143328</xdr:rowOff>
    </xdr:to>
    <xdr:sp macro="" textlink="">
      <xdr:nvSpPr>
        <xdr:cNvPr id="74" name="楕円 73"/>
        <xdr:cNvSpPr/>
      </xdr:nvSpPr>
      <xdr:spPr>
        <a:xfrm>
          <a:off x="4584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20155</xdr:rowOff>
    </xdr:from>
    <xdr:ext cx="405111" cy="259045"/>
    <xdr:sp macro="" textlink="">
      <xdr:nvSpPr>
        <xdr:cNvPr id="75" name="【道路】&#10;有形固定資産減価償却率該当値テキスト"/>
        <xdr:cNvSpPr txBox="1"/>
      </xdr:nvSpPr>
      <xdr:spPr>
        <a:xfrm>
          <a:off x="4673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92528</xdr:rowOff>
    </xdr:to>
    <xdr:cxnSp macro="">
      <xdr:nvCxnSpPr>
        <xdr:cNvPr id="77" name="直線コネクタ 76"/>
        <xdr:cNvCxnSpPr/>
      </xdr:nvCxnSpPr>
      <xdr:spPr>
        <a:xfrm>
          <a:off x="3797300" y="674968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154396</xdr:rowOff>
    </xdr:from>
    <xdr:to>
      <xdr:col>15</xdr:col>
      <xdr:colOff>101600</xdr:colOff>
      <xdr:row>39</xdr:row>
      <xdr:rowOff>84546</xdr:rowOff>
    </xdr:to>
    <xdr:sp macro="" textlink="">
      <xdr:nvSpPr>
        <xdr:cNvPr id="78" name="楕円 77"/>
        <xdr:cNvSpPr/>
      </xdr:nvSpPr>
      <xdr:spPr>
        <a:xfrm>
          <a:off x="2857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33746</xdr:rowOff>
    </xdr:from>
    <xdr:to>
      <xdr:col>19</xdr:col>
      <xdr:colOff>177800</xdr:colOff>
      <xdr:row>39</xdr:row>
      <xdr:rowOff>63137</xdr:rowOff>
    </xdr:to>
    <xdr:cxnSp macro="">
      <xdr:nvCxnSpPr>
        <xdr:cNvPr id="79" name="直線コネクタ 78"/>
        <xdr:cNvCxnSpPr/>
      </xdr:nvCxnSpPr>
      <xdr:spPr>
        <a:xfrm>
          <a:off x="2908300" y="67202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126637</xdr:rowOff>
    </xdr:from>
    <xdr:to>
      <xdr:col>10</xdr:col>
      <xdr:colOff>165100</xdr:colOff>
      <xdr:row>39</xdr:row>
      <xdr:rowOff>56787</xdr:rowOff>
    </xdr:to>
    <xdr:sp macro="" textlink="">
      <xdr:nvSpPr>
        <xdr:cNvPr id="80" name="楕円 79"/>
        <xdr:cNvSpPr/>
      </xdr:nvSpPr>
      <xdr:spPr>
        <a:xfrm>
          <a:off x="1968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5987</xdr:rowOff>
    </xdr:from>
    <xdr:to>
      <xdr:col>15</xdr:col>
      <xdr:colOff>50800</xdr:colOff>
      <xdr:row>39</xdr:row>
      <xdr:rowOff>33746</xdr:rowOff>
    </xdr:to>
    <xdr:cxnSp macro="">
      <xdr:nvCxnSpPr>
        <xdr:cNvPr id="81" name="直線コネクタ 80"/>
        <xdr:cNvCxnSpPr/>
      </xdr:nvCxnSpPr>
      <xdr:spPr>
        <a:xfrm>
          <a:off x="2019300" y="66925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56424</xdr:rowOff>
    </xdr:from>
    <xdr:to>
      <xdr:col>6</xdr:col>
      <xdr:colOff>38100</xdr:colOff>
      <xdr:row>38</xdr:row>
      <xdr:rowOff>158024</xdr:rowOff>
    </xdr:to>
    <xdr:sp macro="" textlink="">
      <xdr:nvSpPr>
        <xdr:cNvPr id="82" name="楕円 81"/>
        <xdr:cNvSpPr/>
      </xdr:nvSpPr>
      <xdr:spPr>
        <a:xfrm>
          <a:off x="1079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39</xdr:row>
      <xdr:rowOff>5987</xdr:rowOff>
    </xdr:to>
    <xdr:cxnSp macro="">
      <xdr:nvCxnSpPr>
        <xdr:cNvPr id="83" name="直線コネクタ 82"/>
        <xdr:cNvCxnSpPr/>
      </xdr:nvCxnSpPr>
      <xdr:spPr>
        <a:xfrm>
          <a:off x="1130300" y="662232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4"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5" name="n_2aveValue【道路】&#10;有形固定資産減価償却率"/>
        <xdr:cNvSpPr txBox="1"/>
      </xdr:nvSpPr>
      <xdr:spPr>
        <a:xfrm>
          <a:off x="2705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6" name="n_3aveValue【道路】&#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87" name="n_4aveValue【道路】&#10;有形固定資産減価償却率"/>
        <xdr:cNvSpPr txBox="1"/>
      </xdr:nvSpPr>
      <xdr:spPr>
        <a:xfrm>
          <a:off x="927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8" name="n_1main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89" name="n_2mainValue【道路】&#10;有形固定資産減価償却率"/>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47914</xdr:rowOff>
    </xdr:from>
    <xdr:ext cx="405111" cy="259045"/>
    <xdr:sp macro="" textlink="">
      <xdr:nvSpPr>
        <xdr:cNvPr id="90" name="n_3mainValue【道路】&#10;有形固定資産減価償却率"/>
        <xdr:cNvSpPr txBox="1"/>
      </xdr:nvSpPr>
      <xdr:spPr>
        <a:xfrm>
          <a:off x="1816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91" name="n_4mainValue【道路】&#10;有形固定資産減価償却率"/>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6" name="テキスト ボックス 10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2" name="テキスト ボックス 11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6" name="直線コネクタ 115"/>
        <xdr:cNvCxnSpPr/>
      </xdr:nvCxnSpPr>
      <xdr:spPr>
        <a:xfrm flipV="1">
          <a:off x="10476865" y="6279642"/>
          <a:ext cx="0" cy="8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7" name="【道路】&#10;一人当たり延長最小値テキスト"/>
        <xdr:cNvSpPr txBox="1"/>
      </xdr:nvSpPr>
      <xdr:spPr>
        <a:xfrm>
          <a:off x="10515600" y="71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8" name="直線コネクタ 117"/>
        <xdr:cNvCxnSpPr/>
      </xdr:nvCxnSpPr>
      <xdr:spPr>
        <a:xfrm>
          <a:off x="10388600" y="71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9" name="【道路】&#10;一人当たり延長最大値テキスト"/>
        <xdr:cNvSpPr txBox="1"/>
      </xdr:nvSpPr>
      <xdr:spPr>
        <a:xfrm>
          <a:off x="10515600" y="60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20" name="直線コネクタ 119"/>
        <xdr:cNvCxnSpPr/>
      </xdr:nvCxnSpPr>
      <xdr:spPr>
        <a:xfrm>
          <a:off x="10388600" y="627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12209</xdr:rowOff>
    </xdr:from>
    <xdr:ext cx="469744" cy="259045"/>
    <xdr:sp macro="" textlink="">
      <xdr:nvSpPr>
        <xdr:cNvPr id="121" name="【道路】&#10;一人当たり延長平均値テキスト"/>
        <xdr:cNvSpPr txBox="1"/>
      </xdr:nvSpPr>
      <xdr:spPr>
        <a:xfrm>
          <a:off x="10515600" y="6698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22" name="フローチャート: 判断 121"/>
        <xdr:cNvSpPr/>
      </xdr:nvSpPr>
      <xdr:spPr>
        <a:xfrm>
          <a:off x="10426700" y="67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3" name="フローチャート: 判断 122"/>
        <xdr:cNvSpPr/>
      </xdr:nvSpPr>
      <xdr:spPr>
        <a:xfrm>
          <a:off x="9588500" y="66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4" name="フローチャート: 判断 123"/>
        <xdr:cNvSpPr/>
      </xdr:nvSpPr>
      <xdr:spPr>
        <a:xfrm>
          <a:off x="8699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5" name="フローチャート: 判断 124"/>
        <xdr:cNvSpPr/>
      </xdr:nvSpPr>
      <xdr:spPr>
        <a:xfrm>
          <a:off x="7810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46355</xdr:rowOff>
    </xdr:from>
    <xdr:to>
      <xdr:col>36</xdr:col>
      <xdr:colOff>165100</xdr:colOff>
      <xdr:row>39</xdr:row>
      <xdr:rowOff>147955</xdr:rowOff>
    </xdr:to>
    <xdr:sp macro="" textlink="">
      <xdr:nvSpPr>
        <xdr:cNvPr id="126" name="フローチャート: 判断 125"/>
        <xdr:cNvSpPr/>
      </xdr:nvSpPr>
      <xdr:spPr>
        <a:xfrm>
          <a:off x="6921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64897</xdr:rowOff>
    </xdr:from>
    <xdr:to>
      <xdr:col>55</xdr:col>
      <xdr:colOff>50800</xdr:colOff>
      <xdr:row>37</xdr:row>
      <xdr:rowOff>166497</xdr:rowOff>
    </xdr:to>
    <xdr:sp macro="" textlink="">
      <xdr:nvSpPr>
        <xdr:cNvPr id="132" name="楕円 131"/>
        <xdr:cNvSpPr/>
      </xdr:nvSpPr>
      <xdr:spPr>
        <a:xfrm>
          <a:off x="10426700" y="64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87774</xdr:rowOff>
    </xdr:from>
    <xdr:ext cx="534377" cy="259045"/>
    <xdr:sp macro="" textlink="">
      <xdr:nvSpPr>
        <xdr:cNvPr id="133" name="【道路】&#10;一人当たり延長該当値テキスト"/>
        <xdr:cNvSpPr txBox="1"/>
      </xdr:nvSpPr>
      <xdr:spPr>
        <a:xfrm>
          <a:off x="10515600" y="625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67437</xdr:rowOff>
    </xdr:from>
    <xdr:to>
      <xdr:col>50</xdr:col>
      <xdr:colOff>165100</xdr:colOff>
      <xdr:row>37</xdr:row>
      <xdr:rowOff>169037</xdr:rowOff>
    </xdr:to>
    <xdr:sp macro="" textlink="">
      <xdr:nvSpPr>
        <xdr:cNvPr id="134" name="楕円 133"/>
        <xdr:cNvSpPr/>
      </xdr:nvSpPr>
      <xdr:spPr>
        <a:xfrm>
          <a:off x="9588500" y="6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115697</xdr:rowOff>
    </xdr:from>
    <xdr:to>
      <xdr:col>55</xdr:col>
      <xdr:colOff>0</xdr:colOff>
      <xdr:row>37</xdr:row>
      <xdr:rowOff>118237</xdr:rowOff>
    </xdr:to>
    <xdr:cxnSp macro="">
      <xdr:nvCxnSpPr>
        <xdr:cNvPr id="135" name="直線コネクタ 134"/>
        <xdr:cNvCxnSpPr/>
      </xdr:nvCxnSpPr>
      <xdr:spPr>
        <a:xfrm flipV="1">
          <a:off x="9639300" y="6459347"/>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69215</xdr:rowOff>
    </xdr:from>
    <xdr:to>
      <xdr:col>46</xdr:col>
      <xdr:colOff>38100</xdr:colOff>
      <xdr:row>37</xdr:row>
      <xdr:rowOff>170815</xdr:rowOff>
    </xdr:to>
    <xdr:sp macro="" textlink="">
      <xdr:nvSpPr>
        <xdr:cNvPr id="136" name="楕円 135"/>
        <xdr:cNvSpPr/>
      </xdr:nvSpPr>
      <xdr:spPr>
        <a:xfrm>
          <a:off x="8699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118237</xdr:rowOff>
    </xdr:from>
    <xdr:to>
      <xdr:col>50</xdr:col>
      <xdr:colOff>114300</xdr:colOff>
      <xdr:row>37</xdr:row>
      <xdr:rowOff>120015</xdr:rowOff>
    </xdr:to>
    <xdr:cxnSp macro="">
      <xdr:nvCxnSpPr>
        <xdr:cNvPr id="137" name="直線コネクタ 136"/>
        <xdr:cNvCxnSpPr/>
      </xdr:nvCxnSpPr>
      <xdr:spPr>
        <a:xfrm flipV="1">
          <a:off x="8750300" y="646188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138" name="楕円 137"/>
        <xdr:cNvSpPr/>
      </xdr:nvSpPr>
      <xdr:spPr>
        <a:xfrm>
          <a:off x="7810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120015</xdr:rowOff>
    </xdr:from>
    <xdr:to>
      <xdr:col>45</xdr:col>
      <xdr:colOff>177800</xdr:colOff>
      <xdr:row>37</xdr:row>
      <xdr:rowOff>135128</xdr:rowOff>
    </xdr:to>
    <xdr:cxnSp macro="">
      <xdr:nvCxnSpPr>
        <xdr:cNvPr id="139" name="直線コネクタ 138"/>
        <xdr:cNvCxnSpPr/>
      </xdr:nvCxnSpPr>
      <xdr:spPr>
        <a:xfrm flipV="1">
          <a:off x="7861300" y="6463665"/>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80518</xdr:rowOff>
    </xdr:from>
    <xdr:to>
      <xdr:col>36</xdr:col>
      <xdr:colOff>165100</xdr:colOff>
      <xdr:row>38</xdr:row>
      <xdr:rowOff>10668</xdr:rowOff>
    </xdr:to>
    <xdr:sp macro="" textlink="">
      <xdr:nvSpPr>
        <xdr:cNvPr id="140" name="楕円 139"/>
        <xdr:cNvSpPr/>
      </xdr:nvSpPr>
      <xdr:spPr>
        <a:xfrm>
          <a:off x="6921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131318</xdr:rowOff>
    </xdr:from>
    <xdr:to>
      <xdr:col>41</xdr:col>
      <xdr:colOff>50800</xdr:colOff>
      <xdr:row>37</xdr:row>
      <xdr:rowOff>135128</xdr:rowOff>
    </xdr:to>
    <xdr:cxnSp macro="">
      <xdr:nvCxnSpPr>
        <xdr:cNvPr id="141" name="直線コネクタ 140"/>
        <xdr:cNvCxnSpPr/>
      </xdr:nvCxnSpPr>
      <xdr:spPr>
        <a:xfrm>
          <a:off x="6972300" y="647496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35450</xdr:rowOff>
    </xdr:from>
    <xdr:ext cx="534377" cy="259045"/>
    <xdr:sp macro="" textlink="">
      <xdr:nvSpPr>
        <xdr:cNvPr id="142" name="n_1aveValue【道路】&#10;一人当たり延長"/>
        <xdr:cNvSpPr txBox="1"/>
      </xdr:nvSpPr>
      <xdr:spPr>
        <a:xfrm>
          <a:off x="9359411" y="67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39641</xdr:rowOff>
    </xdr:from>
    <xdr:ext cx="534377" cy="259045"/>
    <xdr:sp macro="" textlink="">
      <xdr:nvSpPr>
        <xdr:cNvPr id="143" name="n_2aveValue【道路】&#10;一人当たり延長"/>
        <xdr:cNvSpPr txBox="1"/>
      </xdr:nvSpPr>
      <xdr:spPr>
        <a:xfrm>
          <a:off x="84831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44" name="n_3aveValue【道路】&#10;一人当たり延長"/>
        <xdr:cNvSpPr txBox="1"/>
      </xdr:nvSpPr>
      <xdr:spPr>
        <a:xfrm>
          <a:off x="7594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139082</xdr:rowOff>
    </xdr:from>
    <xdr:ext cx="469744" cy="259045"/>
    <xdr:sp macro="" textlink="">
      <xdr:nvSpPr>
        <xdr:cNvPr id="145" name="n_4aveValue【道路】&#10;一人当たり延長"/>
        <xdr:cNvSpPr txBox="1"/>
      </xdr:nvSpPr>
      <xdr:spPr>
        <a:xfrm>
          <a:off x="6737427" y="68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14114</xdr:rowOff>
    </xdr:from>
    <xdr:ext cx="534377" cy="259045"/>
    <xdr:sp macro="" textlink="">
      <xdr:nvSpPr>
        <xdr:cNvPr id="146" name="n_1mainValue【道路】&#10;一人当たり延長"/>
        <xdr:cNvSpPr txBox="1"/>
      </xdr:nvSpPr>
      <xdr:spPr>
        <a:xfrm>
          <a:off x="9359411" y="61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15892</xdr:rowOff>
    </xdr:from>
    <xdr:ext cx="534377" cy="259045"/>
    <xdr:sp macro="" textlink="">
      <xdr:nvSpPr>
        <xdr:cNvPr id="147" name="n_2mainValue【道路】&#10;一人当たり延長"/>
        <xdr:cNvSpPr txBox="1"/>
      </xdr:nvSpPr>
      <xdr:spPr>
        <a:xfrm>
          <a:off x="8483111" y="618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5605</xdr:rowOff>
    </xdr:from>
    <xdr:ext cx="534377" cy="259045"/>
    <xdr:sp macro="" textlink="">
      <xdr:nvSpPr>
        <xdr:cNvPr id="148" name="n_3mainValue【道路】&#10;一人当たり延長"/>
        <xdr:cNvSpPr txBox="1"/>
      </xdr:nvSpPr>
      <xdr:spPr>
        <a:xfrm>
          <a:off x="7594111" y="65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27195</xdr:rowOff>
    </xdr:from>
    <xdr:ext cx="534377" cy="259045"/>
    <xdr:sp macro="" textlink="">
      <xdr:nvSpPr>
        <xdr:cNvPr id="149" name="n_4mainValue【道路】&#10;一人当たり延長"/>
        <xdr:cNvSpPr txBox="1"/>
      </xdr:nvSpPr>
      <xdr:spPr>
        <a:xfrm>
          <a:off x="6705111" y="61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0" name="テキスト ボックス 15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72" name="直線コネクタ 171"/>
        <xdr:cNvCxnSpPr/>
      </xdr:nvCxnSpPr>
      <xdr:spPr>
        <a:xfrm flipV="1">
          <a:off x="4634865" y="957834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73" name="【橋りょう・トンネル】&#10;有形固定資産減価償却率最小値テキスト"/>
        <xdr:cNvSpPr txBox="1"/>
      </xdr:nvSpPr>
      <xdr:spPr>
        <a:xfrm>
          <a:off x="4673600" y="1100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74" name="直線コネクタ 173"/>
        <xdr:cNvCxnSpPr/>
      </xdr:nvCxnSpPr>
      <xdr:spPr>
        <a:xfrm>
          <a:off x="4546600" y="1100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5" name="【橋りょう・トンネル】&#10;有形固定資産減価償却率最大値テキスト"/>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113809</xdr:rowOff>
    </xdr:from>
    <xdr:ext cx="405111" cy="259045"/>
    <xdr:sp macro="" textlink="">
      <xdr:nvSpPr>
        <xdr:cNvPr id="177" name="【橋りょう・トンネル】&#10;有形固定資産減価償却率平均値テキスト"/>
        <xdr:cNvSpPr txBox="1"/>
      </xdr:nvSpPr>
      <xdr:spPr>
        <a:xfrm>
          <a:off x="4673600" y="1022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8" name="フローチャート: 判断 177"/>
        <xdr:cNvSpPr/>
      </xdr:nvSpPr>
      <xdr:spPr>
        <a:xfrm>
          <a:off x="4584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9" name="フローチャート: 判断 178"/>
        <xdr:cNvSpPr/>
      </xdr:nvSpPr>
      <xdr:spPr>
        <a:xfrm>
          <a:off x="3746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0" name="フローチャート: 判断 17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81" name="フローチャート: 判断 180"/>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82" name="フローチャート: 判断 181"/>
        <xdr:cNvSpPr/>
      </xdr:nvSpPr>
      <xdr:spPr>
        <a:xfrm>
          <a:off x="1079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152654</xdr:rowOff>
    </xdr:from>
    <xdr:to>
      <xdr:col>24</xdr:col>
      <xdr:colOff>114300</xdr:colOff>
      <xdr:row>64</xdr:row>
      <xdr:rowOff>82804</xdr:rowOff>
    </xdr:to>
    <xdr:sp macro="" textlink="">
      <xdr:nvSpPr>
        <xdr:cNvPr id="188" name="楕円 187"/>
        <xdr:cNvSpPr/>
      </xdr:nvSpPr>
      <xdr:spPr>
        <a:xfrm>
          <a:off x="45847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67581</xdr:rowOff>
    </xdr:from>
    <xdr:ext cx="405111" cy="259045"/>
    <xdr:sp macro="" textlink="">
      <xdr:nvSpPr>
        <xdr:cNvPr id="189" name="【橋りょう・トンネル】&#10;有形固定資産減価償却率該当値テキスト"/>
        <xdr:cNvSpPr txBox="1"/>
      </xdr:nvSpPr>
      <xdr:spPr>
        <a:xfrm>
          <a:off x="4673600" y="1086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74930</xdr:rowOff>
    </xdr:from>
    <xdr:to>
      <xdr:col>20</xdr:col>
      <xdr:colOff>38100</xdr:colOff>
      <xdr:row>64</xdr:row>
      <xdr:rowOff>5080</xdr:rowOff>
    </xdr:to>
    <xdr:sp macro="" textlink="">
      <xdr:nvSpPr>
        <xdr:cNvPr id="190" name="楕円 189"/>
        <xdr:cNvSpPr/>
      </xdr:nvSpPr>
      <xdr:spPr>
        <a:xfrm>
          <a:off x="3746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125730</xdr:rowOff>
    </xdr:from>
    <xdr:to>
      <xdr:col>24</xdr:col>
      <xdr:colOff>63500</xdr:colOff>
      <xdr:row>64</xdr:row>
      <xdr:rowOff>32004</xdr:rowOff>
    </xdr:to>
    <xdr:cxnSp macro="">
      <xdr:nvCxnSpPr>
        <xdr:cNvPr id="191" name="直線コネクタ 190"/>
        <xdr:cNvCxnSpPr/>
      </xdr:nvCxnSpPr>
      <xdr:spPr>
        <a:xfrm>
          <a:off x="3797300" y="109270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29210</xdr:rowOff>
    </xdr:from>
    <xdr:to>
      <xdr:col>15</xdr:col>
      <xdr:colOff>101600</xdr:colOff>
      <xdr:row>63</xdr:row>
      <xdr:rowOff>130810</xdr:rowOff>
    </xdr:to>
    <xdr:sp macro="" textlink="">
      <xdr:nvSpPr>
        <xdr:cNvPr id="192" name="楕円 191"/>
        <xdr:cNvSpPr/>
      </xdr:nvSpPr>
      <xdr:spPr>
        <a:xfrm>
          <a:off x="2857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80010</xdr:rowOff>
    </xdr:from>
    <xdr:to>
      <xdr:col>19</xdr:col>
      <xdr:colOff>177800</xdr:colOff>
      <xdr:row>63</xdr:row>
      <xdr:rowOff>125730</xdr:rowOff>
    </xdr:to>
    <xdr:cxnSp macro="">
      <xdr:nvCxnSpPr>
        <xdr:cNvPr id="193" name="直線コネクタ 192"/>
        <xdr:cNvCxnSpPr/>
      </xdr:nvCxnSpPr>
      <xdr:spPr>
        <a:xfrm>
          <a:off x="2908300" y="10881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122936</xdr:rowOff>
    </xdr:from>
    <xdr:to>
      <xdr:col>10</xdr:col>
      <xdr:colOff>165100</xdr:colOff>
      <xdr:row>63</xdr:row>
      <xdr:rowOff>53086</xdr:rowOff>
    </xdr:to>
    <xdr:sp macro="" textlink="">
      <xdr:nvSpPr>
        <xdr:cNvPr id="194" name="楕円 193"/>
        <xdr:cNvSpPr/>
      </xdr:nvSpPr>
      <xdr:spPr>
        <a:xfrm>
          <a:off x="1968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2286</xdr:rowOff>
    </xdr:from>
    <xdr:to>
      <xdr:col>15</xdr:col>
      <xdr:colOff>50800</xdr:colOff>
      <xdr:row>63</xdr:row>
      <xdr:rowOff>80010</xdr:rowOff>
    </xdr:to>
    <xdr:cxnSp macro="">
      <xdr:nvCxnSpPr>
        <xdr:cNvPr id="195" name="直線コネクタ 194"/>
        <xdr:cNvCxnSpPr/>
      </xdr:nvCxnSpPr>
      <xdr:spPr>
        <a:xfrm>
          <a:off x="2019300" y="108036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63500</xdr:rowOff>
    </xdr:from>
    <xdr:to>
      <xdr:col>6</xdr:col>
      <xdr:colOff>38100</xdr:colOff>
      <xdr:row>62</xdr:row>
      <xdr:rowOff>165100</xdr:rowOff>
    </xdr:to>
    <xdr:sp macro="" textlink="">
      <xdr:nvSpPr>
        <xdr:cNvPr id="196" name="楕円 195"/>
        <xdr:cNvSpPr/>
      </xdr:nvSpPr>
      <xdr:spPr>
        <a:xfrm>
          <a:off x="107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114300</xdr:rowOff>
    </xdr:from>
    <xdr:to>
      <xdr:col>10</xdr:col>
      <xdr:colOff>114300</xdr:colOff>
      <xdr:row>63</xdr:row>
      <xdr:rowOff>2286</xdr:rowOff>
    </xdr:to>
    <xdr:cxnSp macro="">
      <xdr:nvCxnSpPr>
        <xdr:cNvPr id="197" name="直線コネクタ 196"/>
        <xdr:cNvCxnSpPr/>
      </xdr:nvCxnSpPr>
      <xdr:spPr>
        <a:xfrm>
          <a:off x="1130300" y="107442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5605</xdr:rowOff>
    </xdr:from>
    <xdr:ext cx="405111" cy="259045"/>
    <xdr:sp macro="" textlink="">
      <xdr:nvSpPr>
        <xdr:cNvPr id="198" name="n_1aveValue【橋りょう・トンネル】&#10;有形固定資産減価償却率"/>
        <xdr:cNvSpPr txBox="1"/>
      </xdr:nvSpPr>
      <xdr:spPr>
        <a:xfrm>
          <a:off x="35820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9" name="n_2aveValue【橋りょう・トンネ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71899</xdr:rowOff>
    </xdr:from>
    <xdr:ext cx="405111" cy="259045"/>
    <xdr:sp macro="" textlink="">
      <xdr:nvSpPr>
        <xdr:cNvPr id="200" name="n_3aveValue【橋りょう・トンネル】&#10;有形固定資産減価償却率"/>
        <xdr:cNvSpPr txBox="1"/>
      </xdr:nvSpPr>
      <xdr:spPr>
        <a:xfrm>
          <a:off x="1816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154195</xdr:rowOff>
    </xdr:from>
    <xdr:ext cx="405111" cy="259045"/>
    <xdr:sp macro="" textlink="">
      <xdr:nvSpPr>
        <xdr:cNvPr id="201" name="n_4aveValue【橋りょう・トンネル】&#10;有形固定資産減価償却率"/>
        <xdr:cNvSpPr txBox="1"/>
      </xdr:nvSpPr>
      <xdr:spPr>
        <a:xfrm>
          <a:off x="927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167657</xdr:rowOff>
    </xdr:from>
    <xdr:ext cx="405111" cy="259045"/>
    <xdr:sp macro="" textlink="">
      <xdr:nvSpPr>
        <xdr:cNvPr id="202" name="n_1mainValue【橋りょう・トンネル】&#10;有形固定資産減価償却率"/>
        <xdr:cNvSpPr txBox="1"/>
      </xdr:nvSpPr>
      <xdr:spPr>
        <a:xfrm>
          <a:off x="3582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121937</xdr:rowOff>
    </xdr:from>
    <xdr:ext cx="405111" cy="259045"/>
    <xdr:sp macro="" textlink="">
      <xdr:nvSpPr>
        <xdr:cNvPr id="203" name="n_2mainValue【橋りょう・トンネル】&#10;有形固定資産減価償却率"/>
        <xdr:cNvSpPr txBox="1"/>
      </xdr:nvSpPr>
      <xdr:spPr>
        <a:xfrm>
          <a:off x="2705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44213</xdr:rowOff>
    </xdr:from>
    <xdr:ext cx="405111" cy="259045"/>
    <xdr:sp macro="" textlink="">
      <xdr:nvSpPr>
        <xdr:cNvPr id="204" name="n_3mainValue【橋りょう・トンネル】&#10;有形固定資産減価償却率"/>
        <xdr:cNvSpPr txBox="1"/>
      </xdr:nvSpPr>
      <xdr:spPr>
        <a:xfrm>
          <a:off x="1816744" y="1084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156227</xdr:rowOff>
    </xdr:from>
    <xdr:ext cx="405111" cy="259045"/>
    <xdr:sp macro="" textlink="">
      <xdr:nvSpPr>
        <xdr:cNvPr id="205" name="n_4mainValue【橋りょう・トンネル】&#10;有形固定資産減価償却率"/>
        <xdr:cNvSpPr txBox="1"/>
      </xdr:nvSpPr>
      <xdr:spPr>
        <a:xfrm>
          <a:off x="927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31" name="直線コネクタ 230"/>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32" name="【橋りょう・トンネル】&#10;一人当たり有形固定資産（償却資産）額最小値テキスト"/>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33" name="直線コネクタ 232"/>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34" name="【橋りょう・トンネル】&#10;一人当たり有形固定資産（償却資産）額最大値テキスト"/>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35" name="直線コネクタ 234"/>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143019</xdr:rowOff>
    </xdr:from>
    <xdr:ext cx="599010" cy="259045"/>
    <xdr:sp macro="" textlink="">
      <xdr:nvSpPr>
        <xdr:cNvPr id="236" name="【橋りょう・トンネル】&#10;一人当たり有形固定資産（償却資産）額平均値テキスト"/>
        <xdr:cNvSpPr txBox="1"/>
      </xdr:nvSpPr>
      <xdr:spPr>
        <a:xfrm>
          <a:off x="10515600" y="1077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37" name="フローチャート: 判断 236"/>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38" name="フローチャート: 判断 237"/>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9" name="フローチャート: 判断 238"/>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40" name="フローチャート: 判断 239"/>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121261</xdr:rowOff>
    </xdr:from>
    <xdr:to>
      <xdr:col>36</xdr:col>
      <xdr:colOff>165100</xdr:colOff>
      <xdr:row>64</xdr:row>
      <xdr:rowOff>51411</xdr:rowOff>
    </xdr:to>
    <xdr:sp macro="" textlink="">
      <xdr:nvSpPr>
        <xdr:cNvPr id="241" name="フローチャート: 判断 240"/>
        <xdr:cNvSpPr/>
      </xdr:nvSpPr>
      <xdr:spPr>
        <a:xfrm>
          <a:off x="6921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144787</xdr:rowOff>
    </xdr:from>
    <xdr:to>
      <xdr:col>55</xdr:col>
      <xdr:colOff>50800</xdr:colOff>
      <xdr:row>63</xdr:row>
      <xdr:rowOff>74937</xdr:rowOff>
    </xdr:to>
    <xdr:sp macro="" textlink="">
      <xdr:nvSpPr>
        <xdr:cNvPr id="247" name="楕円 246"/>
        <xdr:cNvSpPr/>
      </xdr:nvSpPr>
      <xdr:spPr>
        <a:xfrm>
          <a:off x="10426700" y="107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167664</xdr:rowOff>
    </xdr:from>
    <xdr:ext cx="599010" cy="259045"/>
    <xdr:sp macro="" textlink="">
      <xdr:nvSpPr>
        <xdr:cNvPr id="248" name="【橋りょう・トンネル】&#10;一人当たり有形固定資産（償却資産）額該当値テキスト"/>
        <xdr:cNvSpPr txBox="1"/>
      </xdr:nvSpPr>
      <xdr:spPr>
        <a:xfrm>
          <a:off x="10515600" y="1062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145219</xdr:rowOff>
    </xdr:from>
    <xdr:to>
      <xdr:col>50</xdr:col>
      <xdr:colOff>165100</xdr:colOff>
      <xdr:row>63</xdr:row>
      <xdr:rowOff>75369</xdr:rowOff>
    </xdr:to>
    <xdr:sp macro="" textlink="">
      <xdr:nvSpPr>
        <xdr:cNvPr id="249" name="楕円 248"/>
        <xdr:cNvSpPr/>
      </xdr:nvSpPr>
      <xdr:spPr>
        <a:xfrm>
          <a:off x="9588500" y="10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24137</xdr:rowOff>
    </xdr:from>
    <xdr:to>
      <xdr:col>55</xdr:col>
      <xdr:colOff>0</xdr:colOff>
      <xdr:row>63</xdr:row>
      <xdr:rowOff>24569</xdr:rowOff>
    </xdr:to>
    <xdr:cxnSp macro="">
      <xdr:nvCxnSpPr>
        <xdr:cNvPr id="250" name="直線コネクタ 249"/>
        <xdr:cNvCxnSpPr/>
      </xdr:nvCxnSpPr>
      <xdr:spPr>
        <a:xfrm flipV="1">
          <a:off x="9639300" y="10825487"/>
          <a:ext cx="8382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148127</xdr:rowOff>
    </xdr:from>
    <xdr:to>
      <xdr:col>46</xdr:col>
      <xdr:colOff>38100</xdr:colOff>
      <xdr:row>63</xdr:row>
      <xdr:rowOff>78277</xdr:rowOff>
    </xdr:to>
    <xdr:sp macro="" textlink="">
      <xdr:nvSpPr>
        <xdr:cNvPr id="251" name="楕円 250"/>
        <xdr:cNvSpPr/>
      </xdr:nvSpPr>
      <xdr:spPr>
        <a:xfrm>
          <a:off x="8699500" y="107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24569</xdr:rowOff>
    </xdr:from>
    <xdr:to>
      <xdr:col>50</xdr:col>
      <xdr:colOff>114300</xdr:colOff>
      <xdr:row>63</xdr:row>
      <xdr:rowOff>27477</xdr:rowOff>
    </xdr:to>
    <xdr:cxnSp macro="">
      <xdr:nvCxnSpPr>
        <xdr:cNvPr id="252" name="直線コネクタ 251"/>
        <xdr:cNvCxnSpPr/>
      </xdr:nvCxnSpPr>
      <xdr:spPr>
        <a:xfrm flipV="1">
          <a:off x="8750300" y="10825919"/>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148426</xdr:rowOff>
    </xdr:from>
    <xdr:to>
      <xdr:col>41</xdr:col>
      <xdr:colOff>101600</xdr:colOff>
      <xdr:row>63</xdr:row>
      <xdr:rowOff>78576</xdr:rowOff>
    </xdr:to>
    <xdr:sp macro="" textlink="">
      <xdr:nvSpPr>
        <xdr:cNvPr id="253" name="楕円 252"/>
        <xdr:cNvSpPr/>
      </xdr:nvSpPr>
      <xdr:spPr>
        <a:xfrm>
          <a:off x="7810500" y="107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27477</xdr:rowOff>
    </xdr:from>
    <xdr:to>
      <xdr:col>45</xdr:col>
      <xdr:colOff>177800</xdr:colOff>
      <xdr:row>63</xdr:row>
      <xdr:rowOff>27776</xdr:rowOff>
    </xdr:to>
    <xdr:cxnSp macro="">
      <xdr:nvCxnSpPr>
        <xdr:cNvPr id="254" name="直線コネクタ 253"/>
        <xdr:cNvCxnSpPr/>
      </xdr:nvCxnSpPr>
      <xdr:spPr>
        <a:xfrm flipV="1">
          <a:off x="7861300" y="10828827"/>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150127</xdr:rowOff>
    </xdr:from>
    <xdr:to>
      <xdr:col>36</xdr:col>
      <xdr:colOff>165100</xdr:colOff>
      <xdr:row>63</xdr:row>
      <xdr:rowOff>80277</xdr:rowOff>
    </xdr:to>
    <xdr:sp macro="" textlink="">
      <xdr:nvSpPr>
        <xdr:cNvPr id="255" name="楕円 254"/>
        <xdr:cNvSpPr/>
      </xdr:nvSpPr>
      <xdr:spPr>
        <a:xfrm>
          <a:off x="6921500" y="107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27776</xdr:rowOff>
    </xdr:from>
    <xdr:to>
      <xdr:col>41</xdr:col>
      <xdr:colOff>50800</xdr:colOff>
      <xdr:row>63</xdr:row>
      <xdr:rowOff>29477</xdr:rowOff>
    </xdr:to>
    <xdr:cxnSp macro="">
      <xdr:nvCxnSpPr>
        <xdr:cNvPr id="256" name="直線コネクタ 255"/>
        <xdr:cNvCxnSpPr/>
      </xdr:nvCxnSpPr>
      <xdr:spPr>
        <a:xfrm flipV="1">
          <a:off x="6972300" y="1082912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89854</xdr:rowOff>
    </xdr:from>
    <xdr:ext cx="599010" cy="259045"/>
    <xdr:sp macro="" textlink="">
      <xdr:nvSpPr>
        <xdr:cNvPr id="257" name="n_1aveValue【橋りょう・トンネル】&#10;一人当たり有形固定資産（償却資産）額"/>
        <xdr:cNvSpPr txBox="1"/>
      </xdr:nvSpPr>
      <xdr:spPr>
        <a:xfrm>
          <a:off x="9327095" y="10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90487</xdr:rowOff>
    </xdr:from>
    <xdr:ext cx="599010" cy="259045"/>
    <xdr:sp macro="" textlink="">
      <xdr:nvSpPr>
        <xdr:cNvPr id="258" name="n_2aveValue【橋りょう・トンネル】&#10;一人当たり有形固定資産（償却資産）額"/>
        <xdr:cNvSpPr txBox="1"/>
      </xdr:nvSpPr>
      <xdr:spPr>
        <a:xfrm>
          <a:off x="84507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90230</xdr:rowOff>
    </xdr:from>
    <xdr:ext cx="599010" cy="259045"/>
    <xdr:sp macro="" textlink="">
      <xdr:nvSpPr>
        <xdr:cNvPr id="259" name="n_3aveValue【橋りょう・トンネル】&#10;一人当たり有形固定資産（償却資産）額"/>
        <xdr:cNvSpPr txBox="1"/>
      </xdr:nvSpPr>
      <xdr:spPr>
        <a:xfrm>
          <a:off x="7561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42538</xdr:rowOff>
    </xdr:from>
    <xdr:ext cx="599010" cy="259045"/>
    <xdr:sp macro="" textlink="">
      <xdr:nvSpPr>
        <xdr:cNvPr id="260" name="n_4aveValue【橋りょう・トンネル】&#10;一人当たり有形固定資産（償却資産）額"/>
        <xdr:cNvSpPr txBox="1"/>
      </xdr:nvSpPr>
      <xdr:spPr>
        <a:xfrm>
          <a:off x="6672795" y="1101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91896</xdr:rowOff>
    </xdr:from>
    <xdr:ext cx="599010" cy="259045"/>
    <xdr:sp macro="" textlink="">
      <xdr:nvSpPr>
        <xdr:cNvPr id="261" name="n_1mainValue【橋りょう・トンネル】&#10;一人当たり有形固定資産（償却資産）額"/>
        <xdr:cNvSpPr txBox="1"/>
      </xdr:nvSpPr>
      <xdr:spPr>
        <a:xfrm>
          <a:off x="9327095" y="1055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94804</xdr:rowOff>
    </xdr:from>
    <xdr:ext cx="599010" cy="259045"/>
    <xdr:sp macro="" textlink="">
      <xdr:nvSpPr>
        <xdr:cNvPr id="262" name="n_2mainValue【橋りょう・トンネル】&#10;一人当たり有形固定資産（償却資産）額"/>
        <xdr:cNvSpPr txBox="1"/>
      </xdr:nvSpPr>
      <xdr:spPr>
        <a:xfrm>
          <a:off x="8450795" y="1055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95103</xdr:rowOff>
    </xdr:from>
    <xdr:ext cx="599010" cy="259045"/>
    <xdr:sp macro="" textlink="">
      <xdr:nvSpPr>
        <xdr:cNvPr id="263" name="n_3mainValue【橋りょう・トンネル】&#10;一人当たり有形固定資産（償却資産）額"/>
        <xdr:cNvSpPr txBox="1"/>
      </xdr:nvSpPr>
      <xdr:spPr>
        <a:xfrm>
          <a:off x="7561795" y="1055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96804</xdr:rowOff>
    </xdr:from>
    <xdr:ext cx="599010" cy="259045"/>
    <xdr:sp macro="" textlink="">
      <xdr:nvSpPr>
        <xdr:cNvPr id="264" name="n_4mainValue【橋りょう・トンネル】&#10;一人当たり有形固定資産（償却資産）額"/>
        <xdr:cNvSpPr txBox="1"/>
      </xdr:nvSpPr>
      <xdr:spPr>
        <a:xfrm>
          <a:off x="6672795" y="1055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70757</xdr:rowOff>
    </xdr:from>
    <xdr:to>
      <xdr:col>24</xdr:col>
      <xdr:colOff>62865</xdr:colOff>
      <xdr:row>86</xdr:row>
      <xdr:rowOff>18506</xdr:rowOff>
    </xdr:to>
    <xdr:cxnSp macro="">
      <xdr:nvCxnSpPr>
        <xdr:cNvPr id="291" name="直線コネクタ 290"/>
        <xdr:cNvCxnSpPr/>
      </xdr:nvCxnSpPr>
      <xdr:spPr>
        <a:xfrm flipV="1">
          <a:off x="4634865" y="13786757"/>
          <a:ext cx="0" cy="97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22333</xdr:rowOff>
    </xdr:from>
    <xdr:ext cx="405111" cy="259045"/>
    <xdr:sp macro="" textlink="">
      <xdr:nvSpPr>
        <xdr:cNvPr id="292" name="【公営住宅】&#10;有形固定資産減価償却率最小値テキスト"/>
        <xdr:cNvSpPr txBox="1"/>
      </xdr:nvSpPr>
      <xdr:spPr>
        <a:xfrm>
          <a:off x="4673600" y="1476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18506</xdr:rowOff>
    </xdr:from>
    <xdr:to>
      <xdr:col>24</xdr:col>
      <xdr:colOff>152400</xdr:colOff>
      <xdr:row>86</xdr:row>
      <xdr:rowOff>18506</xdr:rowOff>
    </xdr:to>
    <xdr:cxnSp macro="">
      <xdr:nvCxnSpPr>
        <xdr:cNvPr id="293" name="直線コネクタ 292"/>
        <xdr:cNvCxnSpPr/>
      </xdr:nvCxnSpPr>
      <xdr:spPr>
        <a:xfrm>
          <a:off x="4546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17434</xdr:rowOff>
    </xdr:from>
    <xdr:ext cx="405111" cy="259045"/>
    <xdr:sp macro="" textlink="">
      <xdr:nvSpPr>
        <xdr:cNvPr id="294" name="【公営住宅】&#10;有形固定資産減価償却率最大値テキスト"/>
        <xdr:cNvSpPr txBox="1"/>
      </xdr:nvSpPr>
      <xdr:spPr>
        <a:xfrm>
          <a:off x="4673600" y="13561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70757</xdr:rowOff>
    </xdr:from>
    <xdr:to>
      <xdr:col>24</xdr:col>
      <xdr:colOff>152400</xdr:colOff>
      <xdr:row>80</xdr:row>
      <xdr:rowOff>70757</xdr:rowOff>
    </xdr:to>
    <xdr:cxnSp macro="">
      <xdr:nvCxnSpPr>
        <xdr:cNvPr id="295" name="直線コネクタ 294"/>
        <xdr:cNvCxnSpPr/>
      </xdr:nvCxnSpPr>
      <xdr:spPr>
        <a:xfrm>
          <a:off x="4546600" y="1378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52269</xdr:rowOff>
    </xdr:from>
    <xdr:ext cx="405111" cy="259045"/>
    <xdr:sp macro="" textlink="">
      <xdr:nvSpPr>
        <xdr:cNvPr id="296" name="【公営住宅】&#10;有形固定資産減価償却率平均値テキスト"/>
        <xdr:cNvSpPr txBox="1"/>
      </xdr:nvSpPr>
      <xdr:spPr>
        <a:xfrm>
          <a:off x="4673600" y="1428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97" name="フローチャート: 判断 296"/>
        <xdr:cNvSpPr/>
      </xdr:nvSpPr>
      <xdr:spPr>
        <a:xfrm>
          <a:off x="45847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98" name="フローチャート: 判断 297"/>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144055</xdr:rowOff>
    </xdr:from>
    <xdr:to>
      <xdr:col>15</xdr:col>
      <xdr:colOff>101600</xdr:colOff>
      <xdr:row>83</xdr:row>
      <xdr:rowOff>74205</xdr:rowOff>
    </xdr:to>
    <xdr:sp macro="" textlink="">
      <xdr:nvSpPr>
        <xdr:cNvPr id="299" name="フローチャート: 判断 298"/>
        <xdr:cNvSpPr/>
      </xdr:nvSpPr>
      <xdr:spPr>
        <a:xfrm>
          <a:off x="2857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5262</xdr:rowOff>
    </xdr:from>
    <xdr:to>
      <xdr:col>10</xdr:col>
      <xdr:colOff>165100</xdr:colOff>
      <xdr:row>83</xdr:row>
      <xdr:rowOff>106862</xdr:rowOff>
    </xdr:to>
    <xdr:sp macro="" textlink="">
      <xdr:nvSpPr>
        <xdr:cNvPr id="300" name="フローチャート: 判断 299"/>
        <xdr:cNvSpPr/>
      </xdr:nvSpPr>
      <xdr:spPr>
        <a:xfrm>
          <a:off x="1968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127726</xdr:rowOff>
    </xdr:from>
    <xdr:to>
      <xdr:col>6</xdr:col>
      <xdr:colOff>38100</xdr:colOff>
      <xdr:row>83</xdr:row>
      <xdr:rowOff>57876</xdr:rowOff>
    </xdr:to>
    <xdr:sp macro="" textlink="">
      <xdr:nvSpPr>
        <xdr:cNvPr id="301" name="フローチャート: 判断 300"/>
        <xdr:cNvSpPr/>
      </xdr:nvSpPr>
      <xdr:spPr>
        <a:xfrm>
          <a:off x="1079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16692</xdr:rowOff>
    </xdr:from>
    <xdr:to>
      <xdr:col>24</xdr:col>
      <xdr:colOff>114300</xdr:colOff>
      <xdr:row>82</xdr:row>
      <xdr:rowOff>118292</xdr:rowOff>
    </xdr:to>
    <xdr:sp macro="" textlink="">
      <xdr:nvSpPr>
        <xdr:cNvPr id="307" name="楕円 306"/>
        <xdr:cNvSpPr/>
      </xdr:nvSpPr>
      <xdr:spPr>
        <a:xfrm>
          <a:off x="4584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39569</xdr:rowOff>
    </xdr:from>
    <xdr:ext cx="405111" cy="259045"/>
    <xdr:sp macro="" textlink="">
      <xdr:nvSpPr>
        <xdr:cNvPr id="308" name="【公営住宅】&#10;有形固定資産減価償却率該当値テキスト"/>
        <xdr:cNvSpPr txBox="1"/>
      </xdr:nvSpPr>
      <xdr:spPr>
        <a:xfrm>
          <a:off x="4673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9" name="楕円 308"/>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67492</xdr:rowOff>
    </xdr:to>
    <xdr:cxnSp macro="">
      <xdr:nvCxnSpPr>
        <xdr:cNvPr id="310" name="直線コネクタ 309"/>
        <xdr:cNvCxnSpPr/>
      </xdr:nvCxnSpPr>
      <xdr:spPr>
        <a:xfrm>
          <a:off x="3797300" y="14074139"/>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311" name="楕円 310"/>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82</xdr:row>
      <xdr:rowOff>15239</xdr:rowOff>
    </xdr:to>
    <xdr:cxnSp macro="">
      <xdr:nvCxnSpPr>
        <xdr:cNvPr id="312" name="直線コネクタ 311"/>
        <xdr:cNvCxnSpPr/>
      </xdr:nvCxnSpPr>
      <xdr:spPr>
        <a:xfrm>
          <a:off x="2908300" y="1402188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157118</xdr:rowOff>
    </xdr:from>
    <xdr:to>
      <xdr:col>10</xdr:col>
      <xdr:colOff>165100</xdr:colOff>
      <xdr:row>79</xdr:row>
      <xdr:rowOff>87268</xdr:rowOff>
    </xdr:to>
    <xdr:sp macro="" textlink="">
      <xdr:nvSpPr>
        <xdr:cNvPr id="313" name="楕円 312"/>
        <xdr:cNvSpPr/>
      </xdr:nvSpPr>
      <xdr:spPr>
        <a:xfrm>
          <a:off x="1968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36468</xdr:rowOff>
    </xdr:from>
    <xdr:to>
      <xdr:col>15</xdr:col>
      <xdr:colOff>50800</xdr:colOff>
      <xdr:row>81</xdr:row>
      <xdr:rowOff>134438</xdr:rowOff>
    </xdr:to>
    <xdr:cxnSp macro="">
      <xdr:nvCxnSpPr>
        <xdr:cNvPr id="314" name="直線コネクタ 313"/>
        <xdr:cNvCxnSpPr/>
      </xdr:nvCxnSpPr>
      <xdr:spPr>
        <a:xfrm>
          <a:off x="2019300" y="13581018"/>
          <a:ext cx="889000" cy="4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75474</xdr:rowOff>
    </xdr:from>
    <xdr:to>
      <xdr:col>6</xdr:col>
      <xdr:colOff>38100</xdr:colOff>
      <xdr:row>79</xdr:row>
      <xdr:rowOff>5624</xdr:rowOff>
    </xdr:to>
    <xdr:sp macro="" textlink="">
      <xdr:nvSpPr>
        <xdr:cNvPr id="315" name="楕円 314"/>
        <xdr:cNvSpPr/>
      </xdr:nvSpPr>
      <xdr:spPr>
        <a:xfrm>
          <a:off x="1079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126274</xdr:rowOff>
    </xdr:from>
    <xdr:to>
      <xdr:col>10</xdr:col>
      <xdr:colOff>114300</xdr:colOff>
      <xdr:row>79</xdr:row>
      <xdr:rowOff>36468</xdr:rowOff>
    </xdr:to>
    <xdr:cxnSp macro="">
      <xdr:nvCxnSpPr>
        <xdr:cNvPr id="316" name="直線コネクタ 315"/>
        <xdr:cNvCxnSpPr/>
      </xdr:nvCxnSpPr>
      <xdr:spPr>
        <a:xfrm>
          <a:off x="1130300" y="13499374"/>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317"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65332</xdr:rowOff>
    </xdr:from>
    <xdr:ext cx="405111" cy="259045"/>
    <xdr:sp macro="" textlink="">
      <xdr:nvSpPr>
        <xdr:cNvPr id="318" name="n_2aveValue【公営住宅】&#10;有形固定資産減価償却率"/>
        <xdr:cNvSpPr txBox="1"/>
      </xdr:nvSpPr>
      <xdr:spPr>
        <a:xfrm>
          <a:off x="2705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97989</xdr:rowOff>
    </xdr:from>
    <xdr:ext cx="405111" cy="259045"/>
    <xdr:sp macro="" textlink="">
      <xdr:nvSpPr>
        <xdr:cNvPr id="319" name="n_3aveValue【公営住宅】&#10;有形固定資産減価償却率"/>
        <xdr:cNvSpPr txBox="1"/>
      </xdr:nvSpPr>
      <xdr:spPr>
        <a:xfrm>
          <a:off x="1816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49003</xdr:rowOff>
    </xdr:from>
    <xdr:ext cx="405111" cy="259045"/>
    <xdr:sp macro="" textlink="">
      <xdr:nvSpPr>
        <xdr:cNvPr id="320" name="n_4aveValue【公営住宅】&#10;有形固定資産減価償却率"/>
        <xdr:cNvSpPr txBox="1"/>
      </xdr:nvSpPr>
      <xdr:spPr>
        <a:xfrm>
          <a:off x="927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321" name="n_1mainValue【公営住宅】&#10;有形固定資産減価償却率"/>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322" name="n_2mainValue【公営住宅】&#10;有形固定資産減価償却率"/>
        <xdr:cNvSpPr txBox="1"/>
      </xdr:nvSpPr>
      <xdr:spPr>
        <a:xfrm>
          <a:off x="2705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103795</xdr:rowOff>
    </xdr:from>
    <xdr:ext cx="405111" cy="259045"/>
    <xdr:sp macro="" textlink="">
      <xdr:nvSpPr>
        <xdr:cNvPr id="323" name="n_3mainValue【公営住宅】&#10;有形固定資産減価償却率"/>
        <xdr:cNvSpPr txBox="1"/>
      </xdr:nvSpPr>
      <xdr:spPr>
        <a:xfrm>
          <a:off x="18167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22151</xdr:rowOff>
    </xdr:from>
    <xdr:ext cx="405111" cy="259045"/>
    <xdr:sp macro="" textlink="">
      <xdr:nvSpPr>
        <xdr:cNvPr id="324" name="n_4mainValue【公営住宅】&#10;有形固定資産減価償却率"/>
        <xdr:cNvSpPr txBox="1"/>
      </xdr:nvSpPr>
      <xdr:spPr>
        <a:xfrm>
          <a:off x="927744"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48" name="直線コネクタ 347"/>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49"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50" name="直線コネクタ 349"/>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51" name="【公営住宅】&#10;一人当たり面積最大値テキスト"/>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52" name="直線コネクタ 351"/>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xdr:rowOff>
    </xdr:from>
    <xdr:ext cx="469744" cy="259045"/>
    <xdr:sp macro="" textlink="">
      <xdr:nvSpPr>
        <xdr:cNvPr id="353" name="【公営住宅】&#10;一人当たり面積平均値テキスト"/>
        <xdr:cNvSpPr txBox="1"/>
      </xdr:nvSpPr>
      <xdr:spPr>
        <a:xfrm>
          <a:off x="10515600" y="1405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54" name="フローチャート: 判断 353"/>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55" name="フローチャート: 判断 354"/>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56" name="フローチャート: 判断 355"/>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57" name="フローチャート: 判断 356"/>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69850</xdr:rowOff>
    </xdr:from>
    <xdr:to>
      <xdr:col>36</xdr:col>
      <xdr:colOff>165100</xdr:colOff>
      <xdr:row>83</xdr:row>
      <xdr:rowOff>0</xdr:rowOff>
    </xdr:to>
    <xdr:sp macro="" textlink="">
      <xdr:nvSpPr>
        <xdr:cNvPr id="358" name="フローチャート: 判断 357"/>
        <xdr:cNvSpPr/>
      </xdr:nvSpPr>
      <xdr:spPr>
        <a:xfrm>
          <a:off x="6921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7620</xdr:rowOff>
    </xdr:from>
    <xdr:to>
      <xdr:col>55</xdr:col>
      <xdr:colOff>50800</xdr:colOff>
      <xdr:row>85</xdr:row>
      <xdr:rowOff>109220</xdr:rowOff>
    </xdr:to>
    <xdr:sp macro="" textlink="">
      <xdr:nvSpPr>
        <xdr:cNvPr id="364" name="楕円 363"/>
        <xdr:cNvSpPr/>
      </xdr:nvSpPr>
      <xdr:spPr>
        <a:xfrm>
          <a:off x="104267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93997</xdr:rowOff>
    </xdr:from>
    <xdr:ext cx="469744" cy="259045"/>
    <xdr:sp macro="" textlink="">
      <xdr:nvSpPr>
        <xdr:cNvPr id="365" name="【公営住宅】&#10;一人当たり面積該当値テキスト"/>
        <xdr:cNvSpPr txBox="1"/>
      </xdr:nvSpPr>
      <xdr:spPr>
        <a:xfrm>
          <a:off x="10515600" y="144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7620</xdr:rowOff>
    </xdr:from>
    <xdr:to>
      <xdr:col>50</xdr:col>
      <xdr:colOff>165100</xdr:colOff>
      <xdr:row>85</xdr:row>
      <xdr:rowOff>109220</xdr:rowOff>
    </xdr:to>
    <xdr:sp macro="" textlink="">
      <xdr:nvSpPr>
        <xdr:cNvPr id="366" name="楕円 365"/>
        <xdr:cNvSpPr/>
      </xdr:nvSpPr>
      <xdr:spPr>
        <a:xfrm>
          <a:off x="95885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58420</xdr:rowOff>
    </xdr:from>
    <xdr:to>
      <xdr:col>55</xdr:col>
      <xdr:colOff>0</xdr:colOff>
      <xdr:row>85</xdr:row>
      <xdr:rowOff>58420</xdr:rowOff>
    </xdr:to>
    <xdr:cxnSp macro="">
      <xdr:nvCxnSpPr>
        <xdr:cNvPr id="367" name="直線コネクタ 366"/>
        <xdr:cNvCxnSpPr/>
      </xdr:nvCxnSpPr>
      <xdr:spPr>
        <a:xfrm>
          <a:off x="9639300" y="14631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8889</xdr:rowOff>
    </xdr:from>
    <xdr:to>
      <xdr:col>46</xdr:col>
      <xdr:colOff>38100</xdr:colOff>
      <xdr:row>85</xdr:row>
      <xdr:rowOff>110489</xdr:rowOff>
    </xdr:to>
    <xdr:sp macro="" textlink="">
      <xdr:nvSpPr>
        <xdr:cNvPr id="368" name="楕円 367"/>
        <xdr:cNvSpPr/>
      </xdr:nvSpPr>
      <xdr:spPr>
        <a:xfrm>
          <a:off x="8699500" y="145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58420</xdr:rowOff>
    </xdr:from>
    <xdr:to>
      <xdr:col>50</xdr:col>
      <xdr:colOff>114300</xdr:colOff>
      <xdr:row>85</xdr:row>
      <xdr:rowOff>59689</xdr:rowOff>
    </xdr:to>
    <xdr:cxnSp macro="">
      <xdr:nvCxnSpPr>
        <xdr:cNvPr id="369" name="直線コネクタ 368"/>
        <xdr:cNvCxnSpPr/>
      </xdr:nvCxnSpPr>
      <xdr:spPr>
        <a:xfrm flipV="1">
          <a:off x="8750300" y="146316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8889</xdr:rowOff>
    </xdr:from>
    <xdr:to>
      <xdr:col>41</xdr:col>
      <xdr:colOff>101600</xdr:colOff>
      <xdr:row>85</xdr:row>
      <xdr:rowOff>110489</xdr:rowOff>
    </xdr:to>
    <xdr:sp macro="" textlink="">
      <xdr:nvSpPr>
        <xdr:cNvPr id="370" name="楕円 369"/>
        <xdr:cNvSpPr/>
      </xdr:nvSpPr>
      <xdr:spPr>
        <a:xfrm>
          <a:off x="7810500" y="145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59689</xdr:rowOff>
    </xdr:from>
    <xdr:to>
      <xdr:col>45</xdr:col>
      <xdr:colOff>177800</xdr:colOff>
      <xdr:row>85</xdr:row>
      <xdr:rowOff>59689</xdr:rowOff>
    </xdr:to>
    <xdr:cxnSp macro="">
      <xdr:nvCxnSpPr>
        <xdr:cNvPr id="371" name="直線コネクタ 370"/>
        <xdr:cNvCxnSpPr/>
      </xdr:nvCxnSpPr>
      <xdr:spPr>
        <a:xfrm>
          <a:off x="7861300" y="14632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72" name="楕円 371"/>
        <xdr:cNvSpPr/>
      </xdr:nvSpPr>
      <xdr:spPr>
        <a:xfrm>
          <a:off x="6921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59689</xdr:rowOff>
    </xdr:from>
    <xdr:to>
      <xdr:col>41</xdr:col>
      <xdr:colOff>50800</xdr:colOff>
      <xdr:row>85</xdr:row>
      <xdr:rowOff>66039</xdr:rowOff>
    </xdr:to>
    <xdr:cxnSp macro="">
      <xdr:nvCxnSpPr>
        <xdr:cNvPr id="373" name="直線コネクタ 372"/>
        <xdr:cNvCxnSpPr/>
      </xdr:nvCxnSpPr>
      <xdr:spPr>
        <a:xfrm flipV="1">
          <a:off x="6972300" y="146329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74" name="n_1aveValue【公営住宅】&#10;一人当たり面積"/>
        <xdr:cNvSpPr txBox="1"/>
      </xdr:nvSpPr>
      <xdr:spPr>
        <a:xfrm>
          <a:off x="93917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47007</xdr:rowOff>
    </xdr:from>
    <xdr:ext cx="469744" cy="259045"/>
    <xdr:sp macro="" textlink="">
      <xdr:nvSpPr>
        <xdr:cNvPr id="375" name="n_2aveValue【公営住宅】&#10;一人当たり面積"/>
        <xdr:cNvSpPr txBox="1"/>
      </xdr:nvSpPr>
      <xdr:spPr>
        <a:xfrm>
          <a:off x="85154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62247</xdr:rowOff>
    </xdr:from>
    <xdr:ext cx="469744" cy="259045"/>
    <xdr:sp macro="" textlink="">
      <xdr:nvSpPr>
        <xdr:cNvPr id="376" name="n_3aveValue【公営住宅】&#10;一人当たり面積"/>
        <xdr:cNvSpPr txBox="1"/>
      </xdr:nvSpPr>
      <xdr:spPr>
        <a:xfrm>
          <a:off x="76264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16527</xdr:rowOff>
    </xdr:from>
    <xdr:ext cx="469744" cy="259045"/>
    <xdr:sp macro="" textlink="">
      <xdr:nvSpPr>
        <xdr:cNvPr id="377" name="n_4aveValue【公営住宅】&#10;一人当たり面積"/>
        <xdr:cNvSpPr txBox="1"/>
      </xdr:nvSpPr>
      <xdr:spPr>
        <a:xfrm>
          <a:off x="6737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100347</xdr:rowOff>
    </xdr:from>
    <xdr:ext cx="469744" cy="259045"/>
    <xdr:sp macro="" textlink="">
      <xdr:nvSpPr>
        <xdr:cNvPr id="378" name="n_1mainValue【公営住宅】&#10;一人当たり面積"/>
        <xdr:cNvSpPr txBox="1"/>
      </xdr:nvSpPr>
      <xdr:spPr>
        <a:xfrm>
          <a:off x="9391727"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101616</xdr:rowOff>
    </xdr:from>
    <xdr:ext cx="469744" cy="259045"/>
    <xdr:sp macro="" textlink="">
      <xdr:nvSpPr>
        <xdr:cNvPr id="379" name="n_2mainValue【公営住宅】&#10;一人当たり面積"/>
        <xdr:cNvSpPr txBox="1"/>
      </xdr:nvSpPr>
      <xdr:spPr>
        <a:xfrm>
          <a:off x="8515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101616</xdr:rowOff>
    </xdr:from>
    <xdr:ext cx="469744" cy="259045"/>
    <xdr:sp macro="" textlink="">
      <xdr:nvSpPr>
        <xdr:cNvPr id="380" name="n_3mainValue【公営住宅】&#10;一人当たり面積"/>
        <xdr:cNvSpPr txBox="1"/>
      </xdr:nvSpPr>
      <xdr:spPr>
        <a:xfrm>
          <a:off x="7626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107966</xdr:rowOff>
    </xdr:from>
    <xdr:ext cx="469744" cy="259045"/>
    <xdr:sp macro="" textlink="">
      <xdr:nvSpPr>
        <xdr:cNvPr id="381" name="n_4mainValue【公営住宅】&#10;一人当たり面積"/>
        <xdr:cNvSpPr txBox="1"/>
      </xdr:nvSpPr>
      <xdr:spPr>
        <a:xfrm>
          <a:off x="6737427"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9" name="直線コネクタ 40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0" name="テキスト ボックス 40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1" name="直線コネクタ 41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2" name="テキスト ボックス 41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3" name="直線コネクタ 41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4" name="テキスト ボックス 41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5" name="直線コネクタ 41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6" name="テキスト ボックス 41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420" name="直線コネクタ 419"/>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21" name="【認定こども園・幼稚園・保育所】&#10;有形固定資産減価償却率最小値テキスト"/>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22" name="直線コネクタ 421"/>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23"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24" name="直線コネクタ 423"/>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31259</xdr:rowOff>
    </xdr:from>
    <xdr:ext cx="405111" cy="259045"/>
    <xdr:sp macro="" textlink="">
      <xdr:nvSpPr>
        <xdr:cNvPr id="425" name="【認定こども園・幼稚園・保育所】&#10;有形固定資産減価償却率平均値テキスト"/>
        <xdr:cNvSpPr txBox="1"/>
      </xdr:nvSpPr>
      <xdr:spPr>
        <a:xfrm>
          <a:off x="16357600" y="654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26" name="フローチャート: 判断 425"/>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27" name="フローチャート: 判断 426"/>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28" name="フローチャート: 判断 427"/>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29" name="フローチャート: 判断 428"/>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30" name="フローチャート: 判断 429"/>
        <xdr:cNvSpPr/>
      </xdr:nvSpPr>
      <xdr:spPr>
        <a:xfrm>
          <a:off x="12763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34544</xdr:rowOff>
    </xdr:from>
    <xdr:to>
      <xdr:col>85</xdr:col>
      <xdr:colOff>177800</xdr:colOff>
      <xdr:row>37</xdr:row>
      <xdr:rowOff>136144</xdr:rowOff>
    </xdr:to>
    <xdr:sp macro="" textlink="">
      <xdr:nvSpPr>
        <xdr:cNvPr id="436" name="楕円 435"/>
        <xdr:cNvSpPr/>
      </xdr:nvSpPr>
      <xdr:spPr>
        <a:xfrm>
          <a:off x="162687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57421</xdr:rowOff>
    </xdr:from>
    <xdr:ext cx="405111" cy="259045"/>
    <xdr:sp macro="" textlink="">
      <xdr:nvSpPr>
        <xdr:cNvPr id="437" name="【認定こども園・幼稚園・保育所】&#10;有形固定資産減価償却率該当値テキスト"/>
        <xdr:cNvSpPr txBox="1"/>
      </xdr:nvSpPr>
      <xdr:spPr>
        <a:xfrm>
          <a:off x="16357600"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xdr:rowOff>
    </xdr:from>
    <xdr:to>
      <xdr:col>81</xdr:col>
      <xdr:colOff>101600</xdr:colOff>
      <xdr:row>38</xdr:row>
      <xdr:rowOff>110998</xdr:rowOff>
    </xdr:to>
    <xdr:sp macro="" textlink="">
      <xdr:nvSpPr>
        <xdr:cNvPr id="438" name="楕円 437"/>
        <xdr:cNvSpPr/>
      </xdr:nvSpPr>
      <xdr:spPr>
        <a:xfrm>
          <a:off x="15430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85344</xdr:rowOff>
    </xdr:from>
    <xdr:to>
      <xdr:col>85</xdr:col>
      <xdr:colOff>127000</xdr:colOff>
      <xdr:row>38</xdr:row>
      <xdr:rowOff>60198</xdr:rowOff>
    </xdr:to>
    <xdr:cxnSp macro="">
      <xdr:nvCxnSpPr>
        <xdr:cNvPr id="439" name="直線コネクタ 438"/>
        <xdr:cNvCxnSpPr/>
      </xdr:nvCxnSpPr>
      <xdr:spPr>
        <a:xfrm flipV="1">
          <a:off x="15481300" y="642899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40" name="楕円 439"/>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60198</xdr:rowOff>
    </xdr:to>
    <xdr:cxnSp macro="">
      <xdr:nvCxnSpPr>
        <xdr:cNvPr id="441" name="直線コネクタ 440"/>
        <xdr:cNvCxnSpPr/>
      </xdr:nvCxnSpPr>
      <xdr:spPr>
        <a:xfrm>
          <a:off x="14592300" y="652272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xdr:rowOff>
    </xdr:from>
    <xdr:to>
      <xdr:col>72</xdr:col>
      <xdr:colOff>38100</xdr:colOff>
      <xdr:row>38</xdr:row>
      <xdr:rowOff>101854</xdr:rowOff>
    </xdr:to>
    <xdr:sp macro="" textlink="">
      <xdr:nvSpPr>
        <xdr:cNvPr id="442" name="楕円 441"/>
        <xdr:cNvSpPr/>
      </xdr:nvSpPr>
      <xdr:spPr>
        <a:xfrm>
          <a:off x="13652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51054</xdr:rowOff>
    </xdr:to>
    <xdr:cxnSp macro="">
      <xdr:nvCxnSpPr>
        <xdr:cNvPr id="443" name="直線コネクタ 442"/>
        <xdr:cNvCxnSpPr/>
      </xdr:nvCxnSpPr>
      <xdr:spPr>
        <a:xfrm flipV="1">
          <a:off x="13703300" y="65227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52832</xdr:rowOff>
    </xdr:from>
    <xdr:to>
      <xdr:col>67</xdr:col>
      <xdr:colOff>101600</xdr:colOff>
      <xdr:row>33</xdr:row>
      <xdr:rowOff>154432</xdr:rowOff>
    </xdr:to>
    <xdr:sp macro="" textlink="">
      <xdr:nvSpPr>
        <xdr:cNvPr id="444" name="楕円 443"/>
        <xdr:cNvSpPr/>
      </xdr:nvSpPr>
      <xdr:spPr>
        <a:xfrm>
          <a:off x="12763500" y="571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103632</xdr:rowOff>
    </xdr:from>
    <xdr:to>
      <xdr:col>71</xdr:col>
      <xdr:colOff>177800</xdr:colOff>
      <xdr:row>38</xdr:row>
      <xdr:rowOff>51054</xdr:rowOff>
    </xdr:to>
    <xdr:cxnSp macro="">
      <xdr:nvCxnSpPr>
        <xdr:cNvPr id="445" name="直線コネクタ 444"/>
        <xdr:cNvCxnSpPr/>
      </xdr:nvCxnSpPr>
      <xdr:spPr>
        <a:xfrm>
          <a:off x="12814300" y="5761482"/>
          <a:ext cx="889000" cy="80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168419</xdr:rowOff>
    </xdr:from>
    <xdr:ext cx="405111" cy="259045"/>
    <xdr:sp macro="" textlink="">
      <xdr:nvSpPr>
        <xdr:cNvPr id="446" name="n_1aveValue【認定こども園・幼稚園・保育所】&#10;有形固定資産減価償却率"/>
        <xdr:cNvSpPr txBox="1"/>
      </xdr:nvSpPr>
      <xdr:spPr>
        <a:xfrm>
          <a:off x="152660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17543</xdr:rowOff>
    </xdr:from>
    <xdr:ext cx="405111" cy="259045"/>
    <xdr:sp macro="" textlink="">
      <xdr:nvSpPr>
        <xdr:cNvPr id="447" name="n_2aveValue【認定こども園・幼稚園・保育所】&#10;有形固定資産減価償却率"/>
        <xdr:cNvSpPr txBox="1"/>
      </xdr:nvSpPr>
      <xdr:spPr>
        <a:xfrm>
          <a:off x="14389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448" name="n_3aveValue【認定こども園・幼稚園・保育所】&#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140987</xdr:rowOff>
    </xdr:from>
    <xdr:ext cx="405111" cy="259045"/>
    <xdr:sp macro="" textlink="">
      <xdr:nvSpPr>
        <xdr:cNvPr id="449" name="n_4aveValue【認定こども園・幼稚園・保育所】&#10;有形固定資産減価償却率"/>
        <xdr:cNvSpPr txBox="1"/>
      </xdr:nvSpPr>
      <xdr:spPr>
        <a:xfrm>
          <a:off x="12611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127525</xdr:rowOff>
    </xdr:from>
    <xdr:ext cx="405111" cy="259045"/>
    <xdr:sp macro="" textlink="">
      <xdr:nvSpPr>
        <xdr:cNvPr id="450" name="n_1mainValue【認定こども園・幼稚園・保育所】&#10;有形固定資産減価償却率"/>
        <xdr:cNvSpPr txBox="1"/>
      </xdr:nvSpPr>
      <xdr:spPr>
        <a:xfrm>
          <a:off x="15266044" y="629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451" name="n_2mainValue【認定こども園・幼稚園・保育所】&#10;有形固定資産減価償却率"/>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118381</xdr:rowOff>
    </xdr:from>
    <xdr:ext cx="405111" cy="259045"/>
    <xdr:sp macro="" textlink="">
      <xdr:nvSpPr>
        <xdr:cNvPr id="452" name="n_3mainValue【認定こども園・幼稚園・保育所】&#10;有形固定資産減価償却率"/>
        <xdr:cNvSpPr txBox="1"/>
      </xdr:nvSpPr>
      <xdr:spPr>
        <a:xfrm>
          <a:off x="13500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170959</xdr:rowOff>
    </xdr:from>
    <xdr:ext cx="405111" cy="259045"/>
    <xdr:sp macro="" textlink="">
      <xdr:nvSpPr>
        <xdr:cNvPr id="453" name="n_4mainValue【認定こども園・幼稚園・保育所】&#10;有形固定資産減価償却率"/>
        <xdr:cNvSpPr txBox="1"/>
      </xdr:nvSpPr>
      <xdr:spPr>
        <a:xfrm>
          <a:off x="12611744" y="548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4" name="テキスト ボックス 46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478" name="直線コネクタ 477"/>
        <xdr:cNvCxnSpPr/>
      </xdr:nvCxnSpPr>
      <xdr:spPr>
        <a:xfrm flipV="1">
          <a:off x="22160864"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479" name="【認定こども園・幼稚園・保育所】&#10;一人当たり面積最小値テキスト"/>
        <xdr:cNvSpPr txBox="1"/>
      </xdr:nvSpPr>
      <xdr:spPr>
        <a:xfrm>
          <a:off x="22199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80" name="直線コネクタ 479"/>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481" name="【認定こども園・幼稚園・保育所】&#10;一人当たり面積最大値テキスト"/>
        <xdr:cNvSpPr txBox="1"/>
      </xdr:nvSpPr>
      <xdr:spPr>
        <a:xfrm>
          <a:off x="22199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482" name="直線コネクタ 481"/>
        <xdr:cNvCxnSpPr/>
      </xdr:nvCxnSpPr>
      <xdr:spPr>
        <a:xfrm>
          <a:off x="22072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83"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84" name="フローチャート: 判断 483"/>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485" name="フローチャート: 判断 484"/>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486" name="フローチャート: 判断 485"/>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487" name="フローチャート: 判断 486"/>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120650</xdr:rowOff>
    </xdr:from>
    <xdr:to>
      <xdr:col>98</xdr:col>
      <xdr:colOff>38100</xdr:colOff>
      <xdr:row>38</xdr:row>
      <xdr:rowOff>50800</xdr:rowOff>
    </xdr:to>
    <xdr:sp macro="" textlink="">
      <xdr:nvSpPr>
        <xdr:cNvPr id="488" name="フローチャート: 判断 487"/>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48260</xdr:rowOff>
    </xdr:from>
    <xdr:to>
      <xdr:col>116</xdr:col>
      <xdr:colOff>114300</xdr:colOff>
      <xdr:row>36</xdr:row>
      <xdr:rowOff>149860</xdr:rowOff>
    </xdr:to>
    <xdr:sp macro="" textlink="">
      <xdr:nvSpPr>
        <xdr:cNvPr id="494" name="楕円 493"/>
        <xdr:cNvSpPr/>
      </xdr:nvSpPr>
      <xdr:spPr>
        <a:xfrm>
          <a:off x="22110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71137</xdr:rowOff>
    </xdr:from>
    <xdr:ext cx="469744" cy="259045"/>
    <xdr:sp macro="" textlink="">
      <xdr:nvSpPr>
        <xdr:cNvPr id="495" name="【認定こども園・幼稚園・保育所】&#10;一人当たり面積該当値テキスト"/>
        <xdr:cNvSpPr txBox="1"/>
      </xdr:nvSpPr>
      <xdr:spPr>
        <a:xfrm>
          <a:off x="221996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21590</xdr:rowOff>
    </xdr:from>
    <xdr:to>
      <xdr:col>112</xdr:col>
      <xdr:colOff>38100</xdr:colOff>
      <xdr:row>35</xdr:row>
      <xdr:rowOff>123190</xdr:rowOff>
    </xdr:to>
    <xdr:sp macro="" textlink="">
      <xdr:nvSpPr>
        <xdr:cNvPr id="496" name="楕円 495"/>
        <xdr:cNvSpPr/>
      </xdr:nvSpPr>
      <xdr:spPr>
        <a:xfrm>
          <a:off x="21272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72390</xdr:rowOff>
    </xdr:from>
    <xdr:to>
      <xdr:col>116</xdr:col>
      <xdr:colOff>63500</xdr:colOff>
      <xdr:row>36</xdr:row>
      <xdr:rowOff>99060</xdr:rowOff>
    </xdr:to>
    <xdr:cxnSp macro="">
      <xdr:nvCxnSpPr>
        <xdr:cNvPr id="497" name="直線コネクタ 496"/>
        <xdr:cNvCxnSpPr/>
      </xdr:nvCxnSpPr>
      <xdr:spPr>
        <a:xfrm>
          <a:off x="21323300" y="60731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21590</xdr:rowOff>
    </xdr:from>
    <xdr:to>
      <xdr:col>107</xdr:col>
      <xdr:colOff>101600</xdr:colOff>
      <xdr:row>35</xdr:row>
      <xdr:rowOff>123190</xdr:rowOff>
    </xdr:to>
    <xdr:sp macro="" textlink="">
      <xdr:nvSpPr>
        <xdr:cNvPr id="498" name="楕円 497"/>
        <xdr:cNvSpPr/>
      </xdr:nvSpPr>
      <xdr:spPr>
        <a:xfrm>
          <a:off x="20383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72390</xdr:rowOff>
    </xdr:from>
    <xdr:to>
      <xdr:col>111</xdr:col>
      <xdr:colOff>177800</xdr:colOff>
      <xdr:row>35</xdr:row>
      <xdr:rowOff>72390</xdr:rowOff>
    </xdr:to>
    <xdr:cxnSp macro="">
      <xdr:nvCxnSpPr>
        <xdr:cNvPr id="499" name="直線コネクタ 498"/>
        <xdr:cNvCxnSpPr/>
      </xdr:nvCxnSpPr>
      <xdr:spPr>
        <a:xfrm>
          <a:off x="20434300" y="6073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158750</xdr:rowOff>
    </xdr:from>
    <xdr:to>
      <xdr:col>102</xdr:col>
      <xdr:colOff>165100</xdr:colOff>
      <xdr:row>36</xdr:row>
      <xdr:rowOff>88900</xdr:rowOff>
    </xdr:to>
    <xdr:sp macro="" textlink="">
      <xdr:nvSpPr>
        <xdr:cNvPr id="500" name="楕円 499"/>
        <xdr:cNvSpPr/>
      </xdr:nvSpPr>
      <xdr:spPr>
        <a:xfrm>
          <a:off x="19494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72390</xdr:rowOff>
    </xdr:from>
    <xdr:to>
      <xdr:col>107</xdr:col>
      <xdr:colOff>50800</xdr:colOff>
      <xdr:row>36</xdr:row>
      <xdr:rowOff>38100</xdr:rowOff>
    </xdr:to>
    <xdr:cxnSp macro="">
      <xdr:nvCxnSpPr>
        <xdr:cNvPr id="501" name="直線コネクタ 500"/>
        <xdr:cNvCxnSpPr/>
      </xdr:nvCxnSpPr>
      <xdr:spPr>
        <a:xfrm flipV="1">
          <a:off x="19545300" y="6073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158750</xdr:rowOff>
    </xdr:from>
    <xdr:to>
      <xdr:col>98</xdr:col>
      <xdr:colOff>38100</xdr:colOff>
      <xdr:row>36</xdr:row>
      <xdr:rowOff>88900</xdr:rowOff>
    </xdr:to>
    <xdr:sp macro="" textlink="">
      <xdr:nvSpPr>
        <xdr:cNvPr id="502" name="楕円 501"/>
        <xdr:cNvSpPr/>
      </xdr:nvSpPr>
      <xdr:spPr>
        <a:xfrm>
          <a:off x="18605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38100</xdr:rowOff>
    </xdr:from>
    <xdr:to>
      <xdr:col>102</xdr:col>
      <xdr:colOff>114300</xdr:colOff>
      <xdr:row>36</xdr:row>
      <xdr:rowOff>38100</xdr:rowOff>
    </xdr:to>
    <xdr:cxnSp macro="">
      <xdr:nvCxnSpPr>
        <xdr:cNvPr id="503" name="直線コネクタ 502"/>
        <xdr:cNvCxnSpPr/>
      </xdr:nvCxnSpPr>
      <xdr:spPr>
        <a:xfrm>
          <a:off x="18656300" y="621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156227</xdr:rowOff>
    </xdr:from>
    <xdr:ext cx="469744" cy="259045"/>
    <xdr:sp macro="" textlink="">
      <xdr:nvSpPr>
        <xdr:cNvPr id="504" name="n_1aveValue【認定こども園・幼稚園・保育所】&#10;一人当たり面積"/>
        <xdr:cNvSpPr txBox="1"/>
      </xdr:nvSpPr>
      <xdr:spPr>
        <a:xfrm>
          <a:off x="21075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163847</xdr:rowOff>
    </xdr:from>
    <xdr:ext cx="469744" cy="259045"/>
    <xdr:sp macro="" textlink="">
      <xdr:nvSpPr>
        <xdr:cNvPr id="505" name="n_2aveValue【認定こども園・幼稚園・保育所】&#10;一人当たり面積"/>
        <xdr:cNvSpPr txBox="1"/>
      </xdr:nvSpPr>
      <xdr:spPr>
        <a:xfrm>
          <a:off x="20199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137177</xdr:rowOff>
    </xdr:from>
    <xdr:ext cx="469744" cy="259045"/>
    <xdr:sp macro="" textlink="">
      <xdr:nvSpPr>
        <xdr:cNvPr id="506" name="n_3aveValue【認定こども園・幼稚園・保育所】&#10;一人当たり面積"/>
        <xdr:cNvSpPr txBox="1"/>
      </xdr:nvSpPr>
      <xdr:spPr>
        <a:xfrm>
          <a:off x="19310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41927</xdr:rowOff>
    </xdr:from>
    <xdr:ext cx="469744" cy="259045"/>
    <xdr:sp macro="" textlink="">
      <xdr:nvSpPr>
        <xdr:cNvPr id="507" name="n_4aveValue【認定こども園・幼稚園・保育所】&#10;一人当たり面積"/>
        <xdr:cNvSpPr txBox="1"/>
      </xdr:nvSpPr>
      <xdr:spPr>
        <a:xfrm>
          <a:off x="18421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139717</xdr:rowOff>
    </xdr:from>
    <xdr:ext cx="469744" cy="259045"/>
    <xdr:sp macro="" textlink="">
      <xdr:nvSpPr>
        <xdr:cNvPr id="508" name="n_1mainValue【認定こども園・幼稚園・保育所】&#10;一人当たり面積"/>
        <xdr:cNvSpPr txBox="1"/>
      </xdr:nvSpPr>
      <xdr:spPr>
        <a:xfrm>
          <a:off x="21075727"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139717</xdr:rowOff>
    </xdr:from>
    <xdr:ext cx="469744" cy="259045"/>
    <xdr:sp macro="" textlink="">
      <xdr:nvSpPr>
        <xdr:cNvPr id="509" name="n_2mainValue【認定こども園・幼稚園・保育所】&#10;一人当たり面積"/>
        <xdr:cNvSpPr txBox="1"/>
      </xdr:nvSpPr>
      <xdr:spPr>
        <a:xfrm>
          <a:off x="20199427"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105427</xdr:rowOff>
    </xdr:from>
    <xdr:ext cx="469744" cy="259045"/>
    <xdr:sp macro="" textlink="">
      <xdr:nvSpPr>
        <xdr:cNvPr id="510" name="n_3mainValue【認定こども園・幼稚園・保育所】&#10;一人当たり面積"/>
        <xdr:cNvSpPr txBox="1"/>
      </xdr:nvSpPr>
      <xdr:spPr>
        <a:xfrm>
          <a:off x="19310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105427</xdr:rowOff>
    </xdr:from>
    <xdr:ext cx="469744" cy="259045"/>
    <xdr:sp macro="" textlink="">
      <xdr:nvSpPr>
        <xdr:cNvPr id="511" name="n_4mainValue【認定こども園・幼稚園・保育所】&#10;一人当たり面積"/>
        <xdr:cNvSpPr txBox="1"/>
      </xdr:nvSpPr>
      <xdr:spPr>
        <a:xfrm>
          <a:off x="18421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104503</xdr:rowOff>
    </xdr:from>
    <xdr:to>
      <xdr:col>85</xdr:col>
      <xdr:colOff>126364</xdr:colOff>
      <xdr:row>64</xdr:row>
      <xdr:rowOff>111034</xdr:rowOff>
    </xdr:to>
    <xdr:cxnSp macro="">
      <xdr:nvCxnSpPr>
        <xdr:cNvPr id="538" name="直線コネクタ 537"/>
        <xdr:cNvCxnSpPr/>
      </xdr:nvCxnSpPr>
      <xdr:spPr>
        <a:xfrm flipV="1">
          <a:off x="16318864" y="10048603"/>
          <a:ext cx="0" cy="103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9" name="【学校施設】&#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40" name="直線コネクタ 539"/>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51180</xdr:rowOff>
    </xdr:from>
    <xdr:ext cx="405111" cy="259045"/>
    <xdr:sp macro="" textlink="">
      <xdr:nvSpPr>
        <xdr:cNvPr id="541" name="【学校施設】&#10;有形固定資産減価償却率最大値テキスト"/>
        <xdr:cNvSpPr txBox="1"/>
      </xdr:nvSpPr>
      <xdr:spPr>
        <a:xfrm>
          <a:off x="16357600" y="982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104503</xdr:rowOff>
    </xdr:from>
    <xdr:to>
      <xdr:col>86</xdr:col>
      <xdr:colOff>25400</xdr:colOff>
      <xdr:row>58</xdr:row>
      <xdr:rowOff>104503</xdr:rowOff>
    </xdr:to>
    <xdr:cxnSp macro="">
      <xdr:nvCxnSpPr>
        <xdr:cNvPr id="542" name="直線コネクタ 541"/>
        <xdr:cNvCxnSpPr/>
      </xdr:nvCxnSpPr>
      <xdr:spPr>
        <a:xfrm>
          <a:off x="16230600" y="10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71681</xdr:rowOff>
    </xdr:from>
    <xdr:ext cx="405111" cy="259045"/>
    <xdr:sp macro="" textlink="">
      <xdr:nvSpPr>
        <xdr:cNvPr id="543" name="【学校施設】&#10;有形固定資産減価償却率平均値テキスト"/>
        <xdr:cNvSpPr txBox="1"/>
      </xdr:nvSpPr>
      <xdr:spPr>
        <a:xfrm>
          <a:off x="16357600" y="10358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544" name="フローチャート: 判断 543"/>
        <xdr:cNvSpPr/>
      </xdr:nvSpPr>
      <xdr:spPr>
        <a:xfrm>
          <a:off x="162687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545" name="フローチャート: 判断 544"/>
        <xdr:cNvSpPr/>
      </xdr:nvSpPr>
      <xdr:spPr>
        <a:xfrm>
          <a:off x="15430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145143</xdr:rowOff>
    </xdr:from>
    <xdr:to>
      <xdr:col>76</xdr:col>
      <xdr:colOff>165100</xdr:colOff>
      <xdr:row>61</xdr:row>
      <xdr:rowOff>75293</xdr:rowOff>
    </xdr:to>
    <xdr:sp macro="" textlink="">
      <xdr:nvSpPr>
        <xdr:cNvPr id="546" name="フローチャート: 判断 545"/>
        <xdr:cNvSpPr/>
      </xdr:nvSpPr>
      <xdr:spPr>
        <a:xfrm>
          <a:off x="14541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547" name="フローチャート: 判断 546"/>
        <xdr:cNvSpPr/>
      </xdr:nvSpPr>
      <xdr:spPr>
        <a:xfrm>
          <a:off x="1365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107587</xdr:rowOff>
    </xdr:from>
    <xdr:to>
      <xdr:col>67</xdr:col>
      <xdr:colOff>101600</xdr:colOff>
      <xdr:row>60</xdr:row>
      <xdr:rowOff>37737</xdr:rowOff>
    </xdr:to>
    <xdr:sp macro="" textlink="">
      <xdr:nvSpPr>
        <xdr:cNvPr id="548" name="フローチャート: 判断 547"/>
        <xdr:cNvSpPr/>
      </xdr:nvSpPr>
      <xdr:spPr>
        <a:xfrm>
          <a:off x="12763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58601</xdr:rowOff>
    </xdr:from>
    <xdr:to>
      <xdr:col>85</xdr:col>
      <xdr:colOff>177800</xdr:colOff>
      <xdr:row>63</xdr:row>
      <xdr:rowOff>160201</xdr:rowOff>
    </xdr:to>
    <xdr:sp macro="" textlink="">
      <xdr:nvSpPr>
        <xdr:cNvPr id="554" name="楕円 553"/>
        <xdr:cNvSpPr/>
      </xdr:nvSpPr>
      <xdr:spPr>
        <a:xfrm>
          <a:off x="16268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37028</xdr:rowOff>
    </xdr:from>
    <xdr:ext cx="405111" cy="259045"/>
    <xdr:sp macro="" textlink="">
      <xdr:nvSpPr>
        <xdr:cNvPr id="555" name="【学校施設】&#10;有形固定資産減価償却率該当値テキスト"/>
        <xdr:cNvSpPr txBox="1"/>
      </xdr:nvSpPr>
      <xdr:spPr>
        <a:xfrm>
          <a:off x="16357600"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171269</xdr:rowOff>
    </xdr:from>
    <xdr:to>
      <xdr:col>81</xdr:col>
      <xdr:colOff>101600</xdr:colOff>
      <xdr:row>63</xdr:row>
      <xdr:rowOff>101419</xdr:rowOff>
    </xdr:to>
    <xdr:sp macro="" textlink="">
      <xdr:nvSpPr>
        <xdr:cNvPr id="556" name="楕円 555"/>
        <xdr:cNvSpPr/>
      </xdr:nvSpPr>
      <xdr:spPr>
        <a:xfrm>
          <a:off x="15430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50619</xdr:rowOff>
    </xdr:from>
    <xdr:to>
      <xdr:col>85</xdr:col>
      <xdr:colOff>127000</xdr:colOff>
      <xdr:row>63</xdr:row>
      <xdr:rowOff>109401</xdr:rowOff>
    </xdr:to>
    <xdr:cxnSp macro="">
      <xdr:nvCxnSpPr>
        <xdr:cNvPr id="557" name="直線コネクタ 556"/>
        <xdr:cNvCxnSpPr/>
      </xdr:nvCxnSpPr>
      <xdr:spPr>
        <a:xfrm>
          <a:off x="15481300" y="1085196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112485</xdr:rowOff>
    </xdr:from>
    <xdr:to>
      <xdr:col>76</xdr:col>
      <xdr:colOff>165100</xdr:colOff>
      <xdr:row>63</xdr:row>
      <xdr:rowOff>42635</xdr:rowOff>
    </xdr:to>
    <xdr:sp macro="" textlink="">
      <xdr:nvSpPr>
        <xdr:cNvPr id="558" name="楕円 557"/>
        <xdr:cNvSpPr/>
      </xdr:nvSpPr>
      <xdr:spPr>
        <a:xfrm>
          <a:off x="14541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163285</xdr:rowOff>
    </xdr:from>
    <xdr:to>
      <xdr:col>81</xdr:col>
      <xdr:colOff>50800</xdr:colOff>
      <xdr:row>63</xdr:row>
      <xdr:rowOff>50619</xdr:rowOff>
    </xdr:to>
    <xdr:cxnSp macro="">
      <xdr:nvCxnSpPr>
        <xdr:cNvPr id="559" name="直線コネクタ 558"/>
        <xdr:cNvCxnSpPr/>
      </xdr:nvCxnSpPr>
      <xdr:spPr>
        <a:xfrm>
          <a:off x="14592300" y="107931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60" name="楕円 559"/>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62</xdr:row>
      <xdr:rowOff>163285</xdr:rowOff>
    </xdr:to>
    <xdr:cxnSp macro="">
      <xdr:nvCxnSpPr>
        <xdr:cNvPr id="561" name="直線コネクタ 560"/>
        <xdr:cNvCxnSpPr/>
      </xdr:nvCxnSpPr>
      <xdr:spPr>
        <a:xfrm>
          <a:off x="13703300" y="10538460"/>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27577</xdr:rowOff>
    </xdr:from>
    <xdr:to>
      <xdr:col>67</xdr:col>
      <xdr:colOff>101600</xdr:colOff>
      <xdr:row>56</xdr:row>
      <xdr:rowOff>129177</xdr:rowOff>
    </xdr:to>
    <xdr:sp macro="" textlink="">
      <xdr:nvSpPr>
        <xdr:cNvPr id="562" name="楕円 561"/>
        <xdr:cNvSpPr/>
      </xdr:nvSpPr>
      <xdr:spPr>
        <a:xfrm>
          <a:off x="127635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78377</xdr:rowOff>
    </xdr:from>
    <xdr:to>
      <xdr:col>71</xdr:col>
      <xdr:colOff>177800</xdr:colOff>
      <xdr:row>61</xdr:row>
      <xdr:rowOff>80010</xdr:rowOff>
    </xdr:to>
    <xdr:cxnSp macro="">
      <xdr:nvCxnSpPr>
        <xdr:cNvPr id="563" name="直線コネクタ 562"/>
        <xdr:cNvCxnSpPr/>
      </xdr:nvCxnSpPr>
      <xdr:spPr>
        <a:xfrm>
          <a:off x="12814300" y="9679577"/>
          <a:ext cx="889000" cy="8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124477</xdr:rowOff>
    </xdr:from>
    <xdr:ext cx="405111" cy="259045"/>
    <xdr:sp macro="" textlink="">
      <xdr:nvSpPr>
        <xdr:cNvPr id="564" name="n_1aveValue【学校施設】&#10;有形固定資産減価償却率"/>
        <xdr:cNvSpPr txBox="1"/>
      </xdr:nvSpPr>
      <xdr:spPr>
        <a:xfrm>
          <a:off x="15266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91820</xdr:rowOff>
    </xdr:from>
    <xdr:ext cx="405111" cy="259045"/>
    <xdr:sp macro="" textlink="">
      <xdr:nvSpPr>
        <xdr:cNvPr id="565" name="n_2aveValue【学校施設】&#10;有形固定資産減価償却率"/>
        <xdr:cNvSpPr txBox="1"/>
      </xdr:nvSpPr>
      <xdr:spPr>
        <a:xfrm>
          <a:off x="14389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42834</xdr:rowOff>
    </xdr:from>
    <xdr:ext cx="405111" cy="259045"/>
    <xdr:sp macro="" textlink="">
      <xdr:nvSpPr>
        <xdr:cNvPr id="566" name="n_3aveValue【学校施設】&#10;有形固定資産減価償却率"/>
        <xdr:cNvSpPr txBox="1"/>
      </xdr:nvSpPr>
      <xdr:spPr>
        <a:xfrm>
          <a:off x="13500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28864</xdr:rowOff>
    </xdr:from>
    <xdr:ext cx="405111" cy="259045"/>
    <xdr:sp macro="" textlink="">
      <xdr:nvSpPr>
        <xdr:cNvPr id="567" name="n_4aveValue【学校施設】&#10;有形固定資産減価償却率"/>
        <xdr:cNvSpPr txBox="1"/>
      </xdr:nvSpPr>
      <xdr:spPr>
        <a:xfrm>
          <a:off x="12611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92546</xdr:rowOff>
    </xdr:from>
    <xdr:ext cx="405111" cy="259045"/>
    <xdr:sp macro="" textlink="">
      <xdr:nvSpPr>
        <xdr:cNvPr id="568" name="n_1mainValue【学校施設】&#10;有形固定資産減価償却率"/>
        <xdr:cNvSpPr txBox="1"/>
      </xdr:nvSpPr>
      <xdr:spPr>
        <a:xfrm>
          <a:off x="15266044"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33762</xdr:rowOff>
    </xdr:from>
    <xdr:ext cx="405111" cy="259045"/>
    <xdr:sp macro="" textlink="">
      <xdr:nvSpPr>
        <xdr:cNvPr id="569" name="n_2mainValue【学校施設】&#10;有形固定資産減価償却率"/>
        <xdr:cNvSpPr txBox="1"/>
      </xdr:nvSpPr>
      <xdr:spPr>
        <a:xfrm>
          <a:off x="14389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70" name="n_3main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145704</xdr:rowOff>
    </xdr:from>
    <xdr:ext cx="405111" cy="259045"/>
    <xdr:sp macro="" textlink="">
      <xdr:nvSpPr>
        <xdr:cNvPr id="571" name="n_4mainValue【学校施設】&#10;有形固定資産減価償却率"/>
        <xdr:cNvSpPr txBox="1"/>
      </xdr:nvSpPr>
      <xdr:spPr>
        <a:xfrm>
          <a:off x="12611744"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83" name="直線コネクタ 58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4" name="テキスト ボックス 58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5" name="直線コネクタ 58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6" name="テキスト ボックス 58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7" name="直線コネクタ 58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8" name="テキスト ボックス 58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91" name="直線コネクタ 59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92" name="テキスト ボックス 59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3" name="直線コネクタ 59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4" name="テキスト ボックス 59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5" name="直線コネクタ 59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6" name="テキスト ボックス 59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600" name="直線コネクタ 599"/>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01"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02" name="直線コネクタ 601"/>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603"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604" name="直線コネクタ 603"/>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86218</xdr:rowOff>
    </xdr:from>
    <xdr:ext cx="469744" cy="259045"/>
    <xdr:sp macro="" textlink="">
      <xdr:nvSpPr>
        <xdr:cNvPr id="605" name="【学校施設】&#10;一人当たり面積平均値テキスト"/>
        <xdr:cNvSpPr txBox="1"/>
      </xdr:nvSpPr>
      <xdr:spPr>
        <a:xfrm>
          <a:off x="22199600" y="10373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606" name="フローチャート: 判断 605"/>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607" name="フローチャート: 判断 606"/>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608" name="フローチャート: 判断 607"/>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609" name="フローチャート: 判断 608"/>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152082</xdr:rowOff>
    </xdr:from>
    <xdr:to>
      <xdr:col>98</xdr:col>
      <xdr:colOff>38100</xdr:colOff>
      <xdr:row>61</xdr:row>
      <xdr:rowOff>82232</xdr:rowOff>
    </xdr:to>
    <xdr:sp macro="" textlink="">
      <xdr:nvSpPr>
        <xdr:cNvPr id="610" name="フローチャート: 判断 609"/>
        <xdr:cNvSpPr/>
      </xdr:nvSpPr>
      <xdr:spPr>
        <a:xfrm>
          <a:off x="18605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133509</xdr:rowOff>
    </xdr:from>
    <xdr:to>
      <xdr:col>116</xdr:col>
      <xdr:colOff>114300</xdr:colOff>
      <xdr:row>56</xdr:row>
      <xdr:rowOff>63659</xdr:rowOff>
    </xdr:to>
    <xdr:sp macro="" textlink="">
      <xdr:nvSpPr>
        <xdr:cNvPr id="616" name="楕円 615"/>
        <xdr:cNvSpPr/>
      </xdr:nvSpPr>
      <xdr:spPr>
        <a:xfrm>
          <a:off x="22110700" y="95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86536</xdr:rowOff>
    </xdr:from>
    <xdr:ext cx="469744" cy="259045"/>
    <xdr:sp macro="" textlink="">
      <xdr:nvSpPr>
        <xdr:cNvPr id="617" name="【学校施設】&#10;一人当たり面積該当値テキスト"/>
        <xdr:cNvSpPr txBox="1"/>
      </xdr:nvSpPr>
      <xdr:spPr>
        <a:xfrm>
          <a:off x="22199600" y="951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137795</xdr:rowOff>
    </xdr:from>
    <xdr:to>
      <xdr:col>112</xdr:col>
      <xdr:colOff>38100</xdr:colOff>
      <xdr:row>56</xdr:row>
      <xdr:rowOff>67945</xdr:rowOff>
    </xdr:to>
    <xdr:sp macro="" textlink="">
      <xdr:nvSpPr>
        <xdr:cNvPr id="618" name="楕円 617"/>
        <xdr:cNvSpPr/>
      </xdr:nvSpPr>
      <xdr:spPr>
        <a:xfrm>
          <a:off x="212725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12859</xdr:rowOff>
    </xdr:from>
    <xdr:to>
      <xdr:col>116</xdr:col>
      <xdr:colOff>63500</xdr:colOff>
      <xdr:row>56</xdr:row>
      <xdr:rowOff>17145</xdr:rowOff>
    </xdr:to>
    <xdr:cxnSp macro="">
      <xdr:nvCxnSpPr>
        <xdr:cNvPr id="619" name="直線コネクタ 618"/>
        <xdr:cNvCxnSpPr/>
      </xdr:nvCxnSpPr>
      <xdr:spPr>
        <a:xfrm flipV="1">
          <a:off x="21323300" y="9614059"/>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140653</xdr:rowOff>
    </xdr:from>
    <xdr:to>
      <xdr:col>107</xdr:col>
      <xdr:colOff>101600</xdr:colOff>
      <xdr:row>56</xdr:row>
      <xdr:rowOff>70803</xdr:rowOff>
    </xdr:to>
    <xdr:sp macro="" textlink="">
      <xdr:nvSpPr>
        <xdr:cNvPr id="620" name="楕円 619"/>
        <xdr:cNvSpPr/>
      </xdr:nvSpPr>
      <xdr:spPr>
        <a:xfrm>
          <a:off x="20383500" y="95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17145</xdr:rowOff>
    </xdr:from>
    <xdr:to>
      <xdr:col>111</xdr:col>
      <xdr:colOff>177800</xdr:colOff>
      <xdr:row>56</xdr:row>
      <xdr:rowOff>20003</xdr:rowOff>
    </xdr:to>
    <xdr:cxnSp macro="">
      <xdr:nvCxnSpPr>
        <xdr:cNvPr id="621" name="直線コネクタ 620"/>
        <xdr:cNvCxnSpPr/>
      </xdr:nvCxnSpPr>
      <xdr:spPr>
        <a:xfrm flipV="1">
          <a:off x="20434300" y="961834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159226</xdr:rowOff>
    </xdr:from>
    <xdr:to>
      <xdr:col>102</xdr:col>
      <xdr:colOff>165100</xdr:colOff>
      <xdr:row>57</xdr:row>
      <xdr:rowOff>89376</xdr:rowOff>
    </xdr:to>
    <xdr:sp macro="" textlink="">
      <xdr:nvSpPr>
        <xdr:cNvPr id="622" name="楕円 621"/>
        <xdr:cNvSpPr/>
      </xdr:nvSpPr>
      <xdr:spPr>
        <a:xfrm>
          <a:off x="19494500" y="97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20003</xdr:rowOff>
    </xdr:from>
    <xdr:to>
      <xdr:col>107</xdr:col>
      <xdr:colOff>50800</xdr:colOff>
      <xdr:row>57</xdr:row>
      <xdr:rowOff>38576</xdr:rowOff>
    </xdr:to>
    <xdr:cxnSp macro="">
      <xdr:nvCxnSpPr>
        <xdr:cNvPr id="623" name="直線コネクタ 622"/>
        <xdr:cNvCxnSpPr/>
      </xdr:nvCxnSpPr>
      <xdr:spPr>
        <a:xfrm flipV="1">
          <a:off x="19545300" y="9621203"/>
          <a:ext cx="889000" cy="1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157797</xdr:rowOff>
    </xdr:from>
    <xdr:to>
      <xdr:col>98</xdr:col>
      <xdr:colOff>38100</xdr:colOff>
      <xdr:row>57</xdr:row>
      <xdr:rowOff>87947</xdr:rowOff>
    </xdr:to>
    <xdr:sp macro="" textlink="">
      <xdr:nvSpPr>
        <xdr:cNvPr id="624" name="楕円 623"/>
        <xdr:cNvSpPr/>
      </xdr:nvSpPr>
      <xdr:spPr>
        <a:xfrm>
          <a:off x="18605500" y="97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37147</xdr:rowOff>
    </xdr:from>
    <xdr:to>
      <xdr:col>102</xdr:col>
      <xdr:colOff>114300</xdr:colOff>
      <xdr:row>57</xdr:row>
      <xdr:rowOff>38576</xdr:rowOff>
    </xdr:to>
    <xdr:cxnSp macro="">
      <xdr:nvCxnSpPr>
        <xdr:cNvPr id="625" name="直線コネクタ 624"/>
        <xdr:cNvCxnSpPr/>
      </xdr:nvCxnSpPr>
      <xdr:spPr>
        <a:xfrm>
          <a:off x="18656300" y="9809797"/>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164799</xdr:rowOff>
    </xdr:from>
    <xdr:ext cx="469744" cy="259045"/>
    <xdr:sp macro="" textlink="">
      <xdr:nvSpPr>
        <xdr:cNvPr id="626" name="n_1aveValue【学校施設】&#10;一人当たり面積"/>
        <xdr:cNvSpPr txBox="1"/>
      </xdr:nvSpPr>
      <xdr:spPr>
        <a:xfrm>
          <a:off x="210757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27640</xdr:rowOff>
    </xdr:from>
    <xdr:ext cx="469744" cy="259045"/>
    <xdr:sp macro="" textlink="">
      <xdr:nvSpPr>
        <xdr:cNvPr id="627" name="n_2aveValue【学校施設】&#10;一人当たり面積"/>
        <xdr:cNvSpPr txBox="1"/>
      </xdr:nvSpPr>
      <xdr:spPr>
        <a:xfrm>
          <a:off x="20199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86218</xdr:rowOff>
    </xdr:from>
    <xdr:ext cx="469744" cy="259045"/>
    <xdr:sp macro="" textlink="">
      <xdr:nvSpPr>
        <xdr:cNvPr id="628" name="n_3aveValue【学校施設】&#10;一人当たり面積"/>
        <xdr:cNvSpPr txBox="1"/>
      </xdr:nvSpPr>
      <xdr:spPr>
        <a:xfrm>
          <a:off x="19310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73359</xdr:rowOff>
    </xdr:from>
    <xdr:ext cx="469744" cy="259045"/>
    <xdr:sp macro="" textlink="">
      <xdr:nvSpPr>
        <xdr:cNvPr id="629" name="n_4aveValue【学校施設】&#10;一人当たり面積"/>
        <xdr:cNvSpPr txBox="1"/>
      </xdr:nvSpPr>
      <xdr:spPr>
        <a:xfrm>
          <a:off x="18421427" y="105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84472</xdr:rowOff>
    </xdr:from>
    <xdr:ext cx="469744" cy="259045"/>
    <xdr:sp macro="" textlink="">
      <xdr:nvSpPr>
        <xdr:cNvPr id="630" name="n_1mainValue【学校施設】&#10;一人当たり面積"/>
        <xdr:cNvSpPr txBox="1"/>
      </xdr:nvSpPr>
      <xdr:spPr>
        <a:xfrm>
          <a:off x="21075727" y="934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87330</xdr:rowOff>
    </xdr:from>
    <xdr:ext cx="469744" cy="259045"/>
    <xdr:sp macro="" textlink="">
      <xdr:nvSpPr>
        <xdr:cNvPr id="631" name="n_2mainValue【学校施設】&#10;一人当たり面積"/>
        <xdr:cNvSpPr txBox="1"/>
      </xdr:nvSpPr>
      <xdr:spPr>
        <a:xfrm>
          <a:off x="20199427" y="934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105903</xdr:rowOff>
    </xdr:from>
    <xdr:ext cx="469744" cy="259045"/>
    <xdr:sp macro="" textlink="">
      <xdr:nvSpPr>
        <xdr:cNvPr id="632" name="n_3mainValue【学校施設】&#10;一人当たり面積"/>
        <xdr:cNvSpPr txBox="1"/>
      </xdr:nvSpPr>
      <xdr:spPr>
        <a:xfrm>
          <a:off x="19310427" y="953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104474</xdr:rowOff>
    </xdr:from>
    <xdr:ext cx="469744" cy="259045"/>
    <xdr:sp macro="" textlink="">
      <xdr:nvSpPr>
        <xdr:cNvPr id="633" name="n_4mainValue【学校施設】&#10;一人当たり面積"/>
        <xdr:cNvSpPr txBox="1"/>
      </xdr:nvSpPr>
      <xdr:spPr>
        <a:xfrm>
          <a:off x="18421427" y="953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5" name="直線コネクタ 64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6" name="テキスト ボックス 645"/>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7" name="直線コネクタ 64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8" name="テキスト ボックス 64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9" name="直線コネクタ 64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0" name="テキスト ボックス 64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1" name="直線コネクタ 65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2" name="テキスト ボックス 65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4" name="テキスト ボックス 65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86</xdr:row>
      <xdr:rowOff>38100</xdr:rowOff>
    </xdr:to>
    <xdr:cxnSp macro="">
      <xdr:nvCxnSpPr>
        <xdr:cNvPr id="656" name="直線コネクタ 655"/>
        <xdr:cNvCxnSpPr/>
      </xdr:nvCxnSpPr>
      <xdr:spPr>
        <a:xfrm flipV="1">
          <a:off x="16318864"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7"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8" name="直線コネクタ 657"/>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659" name="【児童館】&#10;有形固定資産減価償却率最大値テキスト"/>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660" name="直線コネクタ 659"/>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89171</xdr:rowOff>
    </xdr:from>
    <xdr:ext cx="405111" cy="259045"/>
    <xdr:sp macro="" textlink="">
      <xdr:nvSpPr>
        <xdr:cNvPr id="661" name="【児童館】&#10;有形固定資産減価償却率平均値テキスト"/>
        <xdr:cNvSpPr txBox="1"/>
      </xdr:nvSpPr>
      <xdr:spPr>
        <a:xfrm>
          <a:off x="16357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110744</xdr:rowOff>
    </xdr:from>
    <xdr:to>
      <xdr:col>85</xdr:col>
      <xdr:colOff>177800</xdr:colOff>
      <xdr:row>80</xdr:row>
      <xdr:rowOff>40894</xdr:rowOff>
    </xdr:to>
    <xdr:sp macro="" textlink="">
      <xdr:nvSpPr>
        <xdr:cNvPr id="662" name="フローチャート: 判断 661"/>
        <xdr:cNvSpPr/>
      </xdr:nvSpPr>
      <xdr:spPr>
        <a:xfrm>
          <a:off x="16268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87885</xdr:rowOff>
    </xdr:from>
    <xdr:to>
      <xdr:col>81</xdr:col>
      <xdr:colOff>101600</xdr:colOff>
      <xdr:row>80</xdr:row>
      <xdr:rowOff>18035</xdr:rowOff>
    </xdr:to>
    <xdr:sp macro="" textlink="">
      <xdr:nvSpPr>
        <xdr:cNvPr id="663" name="フローチャート: 判断 662"/>
        <xdr:cNvSpPr/>
      </xdr:nvSpPr>
      <xdr:spPr>
        <a:xfrm>
          <a:off x="15430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58165</xdr:rowOff>
    </xdr:from>
    <xdr:to>
      <xdr:col>76</xdr:col>
      <xdr:colOff>165100</xdr:colOff>
      <xdr:row>79</xdr:row>
      <xdr:rowOff>159765</xdr:rowOff>
    </xdr:to>
    <xdr:sp macro="" textlink="">
      <xdr:nvSpPr>
        <xdr:cNvPr id="664" name="フローチャート: 判断 663"/>
        <xdr:cNvSpPr/>
      </xdr:nvSpPr>
      <xdr:spPr>
        <a:xfrm>
          <a:off x="14541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23876</xdr:rowOff>
    </xdr:from>
    <xdr:to>
      <xdr:col>72</xdr:col>
      <xdr:colOff>38100</xdr:colOff>
      <xdr:row>78</xdr:row>
      <xdr:rowOff>125476</xdr:rowOff>
    </xdr:to>
    <xdr:sp macro="" textlink="">
      <xdr:nvSpPr>
        <xdr:cNvPr id="665" name="フローチャート: 判断 664"/>
        <xdr:cNvSpPr/>
      </xdr:nvSpPr>
      <xdr:spPr>
        <a:xfrm>
          <a:off x="13652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xdr:rowOff>
    </xdr:from>
    <xdr:to>
      <xdr:col>67</xdr:col>
      <xdr:colOff>101600</xdr:colOff>
      <xdr:row>80</xdr:row>
      <xdr:rowOff>114046</xdr:rowOff>
    </xdr:to>
    <xdr:sp macro="" textlink="">
      <xdr:nvSpPr>
        <xdr:cNvPr id="666" name="フローチャート: 判断 665"/>
        <xdr:cNvSpPr/>
      </xdr:nvSpPr>
      <xdr:spPr>
        <a:xfrm>
          <a:off x="12763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26163</xdr:rowOff>
    </xdr:from>
    <xdr:to>
      <xdr:col>67</xdr:col>
      <xdr:colOff>101600</xdr:colOff>
      <xdr:row>79</xdr:row>
      <xdr:rowOff>127763</xdr:rowOff>
    </xdr:to>
    <xdr:sp macro="" textlink="">
      <xdr:nvSpPr>
        <xdr:cNvPr id="672" name="楕円 671"/>
        <xdr:cNvSpPr/>
      </xdr:nvSpPr>
      <xdr:spPr>
        <a:xfrm>
          <a:off x="1276350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34562</xdr:rowOff>
    </xdr:from>
    <xdr:ext cx="405111" cy="259045"/>
    <xdr:sp macro="" textlink="">
      <xdr:nvSpPr>
        <xdr:cNvPr id="673" name="n_1aveValue【児童館】&#10;有形固定資産減価償却率"/>
        <xdr:cNvSpPr txBox="1"/>
      </xdr:nvSpPr>
      <xdr:spPr>
        <a:xfrm>
          <a:off x="152660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4842</xdr:rowOff>
    </xdr:from>
    <xdr:ext cx="405111" cy="259045"/>
    <xdr:sp macro="" textlink="">
      <xdr:nvSpPr>
        <xdr:cNvPr id="674" name="n_2aveValue【児童館】&#10;有形固定資産減価償却率"/>
        <xdr:cNvSpPr txBox="1"/>
      </xdr:nvSpPr>
      <xdr:spPr>
        <a:xfrm>
          <a:off x="14389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142003</xdr:rowOff>
    </xdr:from>
    <xdr:ext cx="405111" cy="259045"/>
    <xdr:sp macro="" textlink="">
      <xdr:nvSpPr>
        <xdr:cNvPr id="675" name="n_3aveValue【児童館】&#10;有形固定資産減価償却率"/>
        <xdr:cNvSpPr txBox="1"/>
      </xdr:nvSpPr>
      <xdr:spPr>
        <a:xfrm>
          <a:off x="13500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105173</xdr:rowOff>
    </xdr:from>
    <xdr:ext cx="405111" cy="259045"/>
    <xdr:sp macro="" textlink="">
      <xdr:nvSpPr>
        <xdr:cNvPr id="676" name="n_4aveValue【児童館】&#10;有形固定資産減価償却率"/>
        <xdr:cNvSpPr txBox="1"/>
      </xdr:nvSpPr>
      <xdr:spPr>
        <a:xfrm>
          <a:off x="12611744" y="1382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144290</xdr:rowOff>
    </xdr:from>
    <xdr:ext cx="405111" cy="259045"/>
    <xdr:sp macro="" textlink="">
      <xdr:nvSpPr>
        <xdr:cNvPr id="677" name="n_4mainValue【児童館】&#10;有形固定資産減価償却率"/>
        <xdr:cNvSpPr txBox="1"/>
      </xdr:nvSpPr>
      <xdr:spPr>
        <a:xfrm>
          <a:off x="12611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1" name="直線コネクタ 700"/>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4"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5" name="直線コネクタ 70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06"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7" name="フローチャート: 判断 706"/>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8" name="フローチャート: 判断 70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9" name="フローチャート: 判断 708"/>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10" name="フローチャート: 判断 709"/>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11" name="フローチャート: 判断 710"/>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6350</xdr:rowOff>
    </xdr:from>
    <xdr:to>
      <xdr:col>98</xdr:col>
      <xdr:colOff>38100</xdr:colOff>
      <xdr:row>85</xdr:row>
      <xdr:rowOff>107950</xdr:rowOff>
    </xdr:to>
    <xdr:sp macro="" textlink="">
      <xdr:nvSpPr>
        <xdr:cNvPr id="717" name="楕円 716"/>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71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1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20"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21"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22"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4" name="直線コネクタ 7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5" name="テキスト ボックス 73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6" name="直線コネクタ 7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7" name="テキスト ボックス 7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8" name="直線コネクタ 7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9" name="テキスト ボックス 7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0" name="直線コネクタ 7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1" name="テキスト ボックス 7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2" name="直線コネクタ 7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3" name="テキスト ボックス 74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5" name="テキスト ボックス 74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161925</xdr:rowOff>
    </xdr:from>
    <xdr:to>
      <xdr:col>85</xdr:col>
      <xdr:colOff>126364</xdr:colOff>
      <xdr:row>107</xdr:row>
      <xdr:rowOff>85725</xdr:rowOff>
    </xdr:to>
    <xdr:cxnSp macro="">
      <xdr:nvCxnSpPr>
        <xdr:cNvPr id="747" name="直線コネクタ 746"/>
        <xdr:cNvCxnSpPr/>
      </xdr:nvCxnSpPr>
      <xdr:spPr>
        <a:xfrm flipV="1">
          <a:off x="16318864" y="17649825"/>
          <a:ext cx="0" cy="78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748" name="【公民館】&#10;有形固定資産減価償却率最小値テキスト"/>
        <xdr:cNvSpPr txBox="1"/>
      </xdr:nvSpPr>
      <xdr:spPr>
        <a:xfrm>
          <a:off x="16357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749" name="直線コネクタ 748"/>
        <xdr:cNvCxnSpPr/>
      </xdr:nvCxnSpPr>
      <xdr:spPr>
        <a:xfrm>
          <a:off x="16230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108602</xdr:rowOff>
    </xdr:from>
    <xdr:ext cx="405111" cy="259045"/>
    <xdr:sp macro="" textlink="">
      <xdr:nvSpPr>
        <xdr:cNvPr id="750" name="【公民館】&#10;有形固定資産減価償却率最大値テキスト"/>
        <xdr:cNvSpPr txBox="1"/>
      </xdr:nvSpPr>
      <xdr:spPr>
        <a:xfrm>
          <a:off x="16357600" y="1742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161925</xdr:rowOff>
    </xdr:from>
    <xdr:to>
      <xdr:col>86</xdr:col>
      <xdr:colOff>25400</xdr:colOff>
      <xdr:row>102</xdr:row>
      <xdr:rowOff>161925</xdr:rowOff>
    </xdr:to>
    <xdr:cxnSp macro="">
      <xdr:nvCxnSpPr>
        <xdr:cNvPr id="751" name="直線コネクタ 750"/>
        <xdr:cNvCxnSpPr/>
      </xdr:nvCxnSpPr>
      <xdr:spPr>
        <a:xfrm>
          <a:off x="16230600" y="1764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75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53" name="フローチャート: 判断 75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19686</xdr:rowOff>
    </xdr:from>
    <xdr:to>
      <xdr:col>81</xdr:col>
      <xdr:colOff>101600</xdr:colOff>
      <xdr:row>104</xdr:row>
      <xdr:rowOff>121286</xdr:rowOff>
    </xdr:to>
    <xdr:sp macro="" textlink="">
      <xdr:nvSpPr>
        <xdr:cNvPr id="754" name="フローチャート: 判断 753"/>
        <xdr:cNvSpPr/>
      </xdr:nvSpPr>
      <xdr:spPr>
        <a:xfrm>
          <a:off x="15430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38736</xdr:rowOff>
    </xdr:from>
    <xdr:to>
      <xdr:col>76</xdr:col>
      <xdr:colOff>165100</xdr:colOff>
      <xdr:row>104</xdr:row>
      <xdr:rowOff>140336</xdr:rowOff>
    </xdr:to>
    <xdr:sp macro="" textlink="">
      <xdr:nvSpPr>
        <xdr:cNvPr id="755" name="フローチャート: 判断 754"/>
        <xdr:cNvSpPr/>
      </xdr:nvSpPr>
      <xdr:spPr>
        <a:xfrm>
          <a:off x="14541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56" name="フローチャート: 判断 755"/>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52070</xdr:rowOff>
    </xdr:from>
    <xdr:to>
      <xdr:col>67</xdr:col>
      <xdr:colOff>101600</xdr:colOff>
      <xdr:row>103</xdr:row>
      <xdr:rowOff>153670</xdr:rowOff>
    </xdr:to>
    <xdr:sp macro="" textlink="">
      <xdr:nvSpPr>
        <xdr:cNvPr id="757" name="フローチャート: 判断 756"/>
        <xdr:cNvSpPr/>
      </xdr:nvSpPr>
      <xdr:spPr>
        <a:xfrm>
          <a:off x="12763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101</xdr:row>
      <xdr:rowOff>8255</xdr:rowOff>
    </xdr:from>
    <xdr:to>
      <xdr:col>67</xdr:col>
      <xdr:colOff>101600</xdr:colOff>
      <xdr:row>101</xdr:row>
      <xdr:rowOff>109855</xdr:rowOff>
    </xdr:to>
    <xdr:sp macro="" textlink="">
      <xdr:nvSpPr>
        <xdr:cNvPr id="763" name="楕円 762"/>
        <xdr:cNvSpPr/>
      </xdr:nvSpPr>
      <xdr:spPr>
        <a:xfrm>
          <a:off x="12763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137813</xdr:rowOff>
    </xdr:from>
    <xdr:ext cx="405111" cy="259045"/>
    <xdr:sp macro="" textlink="">
      <xdr:nvSpPr>
        <xdr:cNvPr id="764" name="n_1aveValue【公民館】&#10;有形固定資産減価償却率"/>
        <xdr:cNvSpPr txBox="1"/>
      </xdr:nvSpPr>
      <xdr:spPr>
        <a:xfrm>
          <a:off x="152660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156863</xdr:rowOff>
    </xdr:from>
    <xdr:ext cx="405111" cy="259045"/>
    <xdr:sp macro="" textlink="">
      <xdr:nvSpPr>
        <xdr:cNvPr id="765" name="n_2aveValue【公民館】&#10;有形固定資産減価償却率"/>
        <xdr:cNvSpPr txBox="1"/>
      </xdr:nvSpPr>
      <xdr:spPr>
        <a:xfrm>
          <a:off x="14389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66" name="n_3aveValue【公民館】&#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144797</xdr:rowOff>
    </xdr:from>
    <xdr:ext cx="405111" cy="259045"/>
    <xdr:sp macro="" textlink="">
      <xdr:nvSpPr>
        <xdr:cNvPr id="767" name="n_4aveValue【公民館】&#10;有形固定資産減価償却率"/>
        <xdr:cNvSpPr txBox="1"/>
      </xdr:nvSpPr>
      <xdr:spPr>
        <a:xfrm>
          <a:off x="12611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126382</xdr:rowOff>
    </xdr:from>
    <xdr:ext cx="405111" cy="259045"/>
    <xdr:sp macro="" textlink="">
      <xdr:nvSpPr>
        <xdr:cNvPr id="768" name="n_4mainValue【公民館】&#10;有形固定資産減価償却率"/>
        <xdr:cNvSpPr txBox="1"/>
      </xdr:nvSpPr>
      <xdr:spPr>
        <a:xfrm>
          <a:off x="126117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790" name="直線コネクタ 789"/>
        <xdr:cNvCxnSpPr/>
      </xdr:nvCxnSpPr>
      <xdr:spPr>
        <a:xfrm flipV="1">
          <a:off x="22160864" y="1738579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91"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92" name="直線コネクタ 791"/>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793" name="【公民館】&#10;一人当たり面積最大値テキスト"/>
        <xdr:cNvSpPr txBox="1"/>
      </xdr:nvSpPr>
      <xdr:spPr>
        <a:xfrm>
          <a:off x="22199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794" name="直線コネクタ 793"/>
        <xdr:cNvCxnSpPr/>
      </xdr:nvCxnSpPr>
      <xdr:spPr>
        <a:xfrm>
          <a:off x="22072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795" name="【公民館】&#10;一人当たり面積平均値テキスト"/>
        <xdr:cNvSpPr txBox="1"/>
      </xdr:nvSpPr>
      <xdr:spPr>
        <a:xfrm>
          <a:off x="22199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96" name="フローチャート: 判断 795"/>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97" name="フローチャート: 判断 796"/>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98" name="フローチャート: 判断 797"/>
        <xdr:cNvSpPr/>
      </xdr:nvSpPr>
      <xdr:spPr>
        <a:xfrm>
          <a:off x="20383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799" name="フローチャート: 判断 798"/>
        <xdr:cNvSpPr/>
      </xdr:nvSpPr>
      <xdr:spPr>
        <a:xfrm>
          <a:off x="19494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00" name="フローチャート: 判断 799"/>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93980</xdr:rowOff>
    </xdr:from>
    <xdr:to>
      <xdr:col>98</xdr:col>
      <xdr:colOff>38100</xdr:colOff>
      <xdr:row>105</xdr:row>
      <xdr:rowOff>24130</xdr:rowOff>
    </xdr:to>
    <xdr:sp macro="" textlink="">
      <xdr:nvSpPr>
        <xdr:cNvPr id="806" name="楕円 805"/>
        <xdr:cNvSpPr/>
      </xdr:nvSpPr>
      <xdr:spPr>
        <a:xfrm>
          <a:off x="18605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6366</xdr:rowOff>
    </xdr:from>
    <xdr:ext cx="469744" cy="259045"/>
    <xdr:sp macro="" textlink="">
      <xdr:nvSpPr>
        <xdr:cNvPr id="807"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1795</xdr:rowOff>
    </xdr:from>
    <xdr:ext cx="469744" cy="259045"/>
    <xdr:sp macro="" textlink="">
      <xdr:nvSpPr>
        <xdr:cNvPr id="808" name="n_2aveValue【公民館】&#10;一人当たり面積"/>
        <xdr:cNvSpPr txBox="1"/>
      </xdr:nvSpPr>
      <xdr:spPr>
        <a:xfrm>
          <a:off x="20199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159529</xdr:rowOff>
    </xdr:from>
    <xdr:ext cx="469744" cy="259045"/>
    <xdr:sp macro="" textlink="">
      <xdr:nvSpPr>
        <xdr:cNvPr id="809" name="n_3aveValue【公民館】&#10;一人当たり面積"/>
        <xdr:cNvSpPr txBox="1"/>
      </xdr:nvSpPr>
      <xdr:spPr>
        <a:xfrm>
          <a:off x="19310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10"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811" name="n_4mainValue【公民館】&#10;一人当たり面積"/>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にかけて大きく数値が変動しているものは固定資産台帳の内容修正による影響である。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道路や橋りょう・学校施設などのインフラ資産について、有形固定資産減価償却率が類似団体平均を上回っており、老朽化の進行に伴う更新費用の増加が懸念される。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認定こども園・幼稚園・保育所</a:t>
          </a:r>
          <a:r>
            <a:rPr kumimoji="1" lang="ja-JP" altLang="en-US" sz="1100">
              <a:solidFill>
                <a:schemeClr val="dk1"/>
              </a:solidFill>
              <a:effectLst/>
              <a:latin typeface="+mn-lt"/>
              <a:ea typeface="+mn-ea"/>
              <a:cs typeface="+mn-cs"/>
            </a:rPr>
            <a:t>の有形固定資産減価償却率は、磐田中部幼稚園と磐田西幼稚園を統合し磐田なかよしこども園を建設したことにより数値が低下している。</a:t>
          </a:r>
          <a:endParaRPr lang="ja-JP" altLang="ja-JP" sz="1400">
            <a:effectLst/>
          </a:endParaRPr>
        </a:p>
        <a:p>
          <a:r>
            <a:rPr kumimoji="1" lang="ja-JP" altLang="ja-JP" sz="1100">
              <a:solidFill>
                <a:schemeClr val="dk1"/>
              </a:solidFill>
              <a:effectLst/>
              <a:latin typeface="+mn-lt"/>
              <a:ea typeface="+mn-ea"/>
              <a:cs typeface="+mn-cs"/>
            </a:rPr>
            <a:t>また、認定こども園・幼稚園・保育所や学校施設については、一人当たり面積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類似団体平均より高く</a:t>
          </a:r>
          <a:r>
            <a:rPr kumimoji="1" lang="ja-JP" altLang="en-US" sz="1100">
              <a:solidFill>
                <a:schemeClr val="dk1"/>
              </a:solidFill>
              <a:effectLst/>
              <a:latin typeface="+mn-lt"/>
              <a:ea typeface="+mn-ea"/>
              <a:cs typeface="+mn-cs"/>
            </a:rPr>
            <a:t>なっていることから、</a:t>
          </a:r>
          <a:r>
            <a:rPr kumimoji="1" lang="ja-JP" altLang="ja-JP" sz="1100">
              <a:solidFill>
                <a:schemeClr val="dk1"/>
              </a:solidFill>
              <a:effectLst/>
              <a:latin typeface="+mn-lt"/>
              <a:ea typeface="+mn-ea"/>
              <a:cs typeface="+mn-cs"/>
            </a:rPr>
            <a:t>公共施設等総合管理計画及び個別施設計画を基に、</a:t>
          </a:r>
          <a:r>
            <a:rPr kumimoji="1" lang="ja-JP" altLang="en-US" sz="1100">
              <a:solidFill>
                <a:schemeClr val="dk1"/>
              </a:solidFill>
              <a:effectLst/>
              <a:latin typeface="+mn-lt"/>
              <a:ea typeface="+mn-ea"/>
              <a:cs typeface="+mn-cs"/>
            </a:rPr>
            <a:t>施設配置の</a:t>
          </a:r>
          <a:r>
            <a:rPr kumimoji="1" lang="ja-JP" altLang="ja-JP" sz="1100">
              <a:solidFill>
                <a:schemeClr val="dk1"/>
              </a:solidFill>
              <a:effectLst/>
              <a:latin typeface="+mn-lt"/>
              <a:ea typeface="+mn-ea"/>
              <a:cs typeface="+mn-cs"/>
            </a:rPr>
            <a:t>適正</a:t>
          </a:r>
          <a:r>
            <a:rPr kumimoji="1" lang="ja-JP" altLang="en-US" sz="1100">
              <a:solidFill>
                <a:schemeClr val="dk1"/>
              </a:solidFill>
              <a:effectLst/>
              <a:latin typeface="+mn-lt"/>
              <a:ea typeface="+mn-ea"/>
              <a:cs typeface="+mn-cs"/>
            </a:rPr>
            <a:t>化を図ることで</a:t>
          </a:r>
          <a:r>
            <a:rPr kumimoji="1" lang="ja-JP" altLang="ja-JP" sz="1100">
              <a:solidFill>
                <a:schemeClr val="dk1"/>
              </a:solidFill>
              <a:effectLst/>
              <a:latin typeface="+mn-lt"/>
              <a:ea typeface="+mn-ea"/>
              <a:cs typeface="+mn-cs"/>
            </a:rPr>
            <a:t>施設全体の維持保全費用</a:t>
          </a:r>
          <a:r>
            <a:rPr kumimoji="1" lang="ja-JP" altLang="en-US" sz="1100">
              <a:solidFill>
                <a:schemeClr val="dk1"/>
              </a:solidFill>
              <a:effectLst/>
              <a:latin typeface="+mn-lt"/>
              <a:ea typeface="+mn-ea"/>
              <a:cs typeface="+mn-cs"/>
            </a:rPr>
            <a:t>の抑制に努める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なお、児童館及び公民館については廃止や用途変更により、該当施設の保有が無くなったため該当数値がない。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169,818
161,515
163.45
66,630,231
65,501,065
876,777
38,285,303
50,444,500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69232</xdr:rowOff>
    </xdr:from>
    <xdr:ext cx="405111" cy="259045"/>
    <xdr:sp macro="" textlink="">
      <xdr:nvSpPr>
        <xdr:cNvPr id="61" name="【図書館】&#10;有形固定資産減価償却率平均値テキスト"/>
        <xdr:cNvSpPr txBox="1"/>
      </xdr:nvSpPr>
      <xdr:spPr>
        <a:xfrm>
          <a:off x="4673600" y="641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44450</xdr:rowOff>
    </xdr:from>
    <xdr:to>
      <xdr:col>6</xdr:col>
      <xdr:colOff>38100</xdr:colOff>
      <xdr:row>39</xdr:row>
      <xdr:rowOff>146050</xdr:rowOff>
    </xdr:to>
    <xdr:sp macro="" textlink="">
      <xdr:nvSpPr>
        <xdr:cNvPr id="66" name="フローチャート: 判断 65"/>
        <xdr:cNvSpPr/>
      </xdr:nvSpPr>
      <xdr:spPr>
        <a:xfrm>
          <a:off x="107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19685</xdr:rowOff>
    </xdr:from>
    <xdr:to>
      <xdr:col>24</xdr:col>
      <xdr:colOff>114300</xdr:colOff>
      <xdr:row>39</xdr:row>
      <xdr:rowOff>121285</xdr:rowOff>
    </xdr:to>
    <xdr:sp macro="" textlink="">
      <xdr:nvSpPr>
        <xdr:cNvPr id="72" name="楕円 71"/>
        <xdr:cNvSpPr/>
      </xdr:nvSpPr>
      <xdr:spPr>
        <a:xfrm>
          <a:off x="4584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169562</xdr:rowOff>
    </xdr:from>
    <xdr:ext cx="405111" cy="259045"/>
    <xdr:sp macro="" textlink="">
      <xdr:nvSpPr>
        <xdr:cNvPr id="73" name="【図書館】&#10;有形固定資産減価償却率該当値テキスト"/>
        <xdr:cNvSpPr txBox="1"/>
      </xdr:nvSpPr>
      <xdr:spPr>
        <a:xfrm>
          <a:off x="4673600"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153035</xdr:rowOff>
    </xdr:from>
    <xdr:to>
      <xdr:col>20</xdr:col>
      <xdr:colOff>38100</xdr:colOff>
      <xdr:row>39</xdr:row>
      <xdr:rowOff>83185</xdr:rowOff>
    </xdr:to>
    <xdr:sp macro="" textlink="">
      <xdr:nvSpPr>
        <xdr:cNvPr id="74" name="楕円 73"/>
        <xdr:cNvSpPr/>
      </xdr:nvSpPr>
      <xdr:spPr>
        <a:xfrm>
          <a:off x="3746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32385</xdr:rowOff>
    </xdr:from>
    <xdr:to>
      <xdr:col>24</xdr:col>
      <xdr:colOff>63500</xdr:colOff>
      <xdr:row>39</xdr:row>
      <xdr:rowOff>70485</xdr:rowOff>
    </xdr:to>
    <xdr:cxnSp macro="">
      <xdr:nvCxnSpPr>
        <xdr:cNvPr id="75" name="直線コネクタ 74"/>
        <xdr:cNvCxnSpPr/>
      </xdr:nvCxnSpPr>
      <xdr:spPr>
        <a:xfrm>
          <a:off x="3797300" y="67189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113030</xdr:rowOff>
    </xdr:from>
    <xdr:to>
      <xdr:col>15</xdr:col>
      <xdr:colOff>101600</xdr:colOff>
      <xdr:row>39</xdr:row>
      <xdr:rowOff>43180</xdr:rowOff>
    </xdr:to>
    <xdr:sp macro="" textlink="">
      <xdr:nvSpPr>
        <xdr:cNvPr id="76" name="楕円 75"/>
        <xdr:cNvSpPr/>
      </xdr:nvSpPr>
      <xdr:spPr>
        <a:xfrm>
          <a:off x="2857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163830</xdr:rowOff>
    </xdr:from>
    <xdr:to>
      <xdr:col>19</xdr:col>
      <xdr:colOff>177800</xdr:colOff>
      <xdr:row>39</xdr:row>
      <xdr:rowOff>32385</xdr:rowOff>
    </xdr:to>
    <xdr:cxnSp macro="">
      <xdr:nvCxnSpPr>
        <xdr:cNvPr id="77" name="直線コネクタ 76"/>
        <xdr:cNvCxnSpPr/>
      </xdr:nvCxnSpPr>
      <xdr:spPr>
        <a:xfrm>
          <a:off x="2908300" y="6678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73025</xdr:rowOff>
    </xdr:from>
    <xdr:to>
      <xdr:col>10</xdr:col>
      <xdr:colOff>165100</xdr:colOff>
      <xdr:row>39</xdr:row>
      <xdr:rowOff>3175</xdr:rowOff>
    </xdr:to>
    <xdr:sp macro="" textlink="">
      <xdr:nvSpPr>
        <xdr:cNvPr id="78" name="楕円 77"/>
        <xdr:cNvSpPr/>
      </xdr:nvSpPr>
      <xdr:spPr>
        <a:xfrm>
          <a:off x="1968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123825</xdr:rowOff>
    </xdr:from>
    <xdr:to>
      <xdr:col>15</xdr:col>
      <xdr:colOff>50800</xdr:colOff>
      <xdr:row>38</xdr:row>
      <xdr:rowOff>163830</xdr:rowOff>
    </xdr:to>
    <xdr:cxnSp macro="">
      <xdr:nvCxnSpPr>
        <xdr:cNvPr id="79" name="直線コネクタ 78"/>
        <xdr:cNvCxnSpPr/>
      </xdr:nvCxnSpPr>
      <xdr:spPr>
        <a:xfrm>
          <a:off x="2019300" y="6638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156845</xdr:rowOff>
    </xdr:from>
    <xdr:to>
      <xdr:col>6</xdr:col>
      <xdr:colOff>38100</xdr:colOff>
      <xdr:row>38</xdr:row>
      <xdr:rowOff>86995</xdr:rowOff>
    </xdr:to>
    <xdr:sp macro="" textlink="">
      <xdr:nvSpPr>
        <xdr:cNvPr id="80" name="楕円 79"/>
        <xdr:cNvSpPr/>
      </xdr:nvSpPr>
      <xdr:spPr>
        <a:xfrm>
          <a:off x="1079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36195</xdr:rowOff>
    </xdr:from>
    <xdr:to>
      <xdr:col>10</xdr:col>
      <xdr:colOff>114300</xdr:colOff>
      <xdr:row>38</xdr:row>
      <xdr:rowOff>123825</xdr:rowOff>
    </xdr:to>
    <xdr:cxnSp macro="">
      <xdr:nvCxnSpPr>
        <xdr:cNvPr id="81" name="直線コネクタ 80"/>
        <xdr:cNvCxnSpPr/>
      </xdr:nvCxnSpPr>
      <xdr:spPr>
        <a:xfrm>
          <a:off x="1130300" y="65512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2" name="n_1aveValue【図書館】&#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3" name="n_2aveValue【図書館】&#10;有形固定資産減価償却率"/>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114952</xdr:rowOff>
    </xdr:from>
    <xdr:ext cx="405111" cy="259045"/>
    <xdr:sp macro="" textlink="">
      <xdr:nvSpPr>
        <xdr:cNvPr id="84" name="n_3aveValue【図書館】&#10;有形固定資産減価償却率"/>
        <xdr:cNvSpPr txBox="1"/>
      </xdr:nvSpPr>
      <xdr:spPr>
        <a:xfrm>
          <a:off x="1816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137177</xdr:rowOff>
    </xdr:from>
    <xdr:ext cx="405111" cy="259045"/>
    <xdr:sp macro="" textlink="">
      <xdr:nvSpPr>
        <xdr:cNvPr id="85" name="n_4aveValue【図書館】&#10;有形固定資産減価償却率"/>
        <xdr:cNvSpPr txBox="1"/>
      </xdr:nvSpPr>
      <xdr:spPr>
        <a:xfrm>
          <a:off x="927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74312</xdr:rowOff>
    </xdr:from>
    <xdr:ext cx="405111" cy="259045"/>
    <xdr:sp macro="" textlink="">
      <xdr:nvSpPr>
        <xdr:cNvPr id="86" name="n_1mainValue【図書館】&#10;有形固定資産減価償却率"/>
        <xdr:cNvSpPr txBox="1"/>
      </xdr:nvSpPr>
      <xdr:spPr>
        <a:xfrm>
          <a:off x="3582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34307</xdr:rowOff>
    </xdr:from>
    <xdr:ext cx="405111" cy="259045"/>
    <xdr:sp macro="" textlink="">
      <xdr:nvSpPr>
        <xdr:cNvPr id="87" name="n_2mainValue【図書館】&#10;有形固定資産減価償却率"/>
        <xdr:cNvSpPr txBox="1"/>
      </xdr:nvSpPr>
      <xdr:spPr>
        <a:xfrm>
          <a:off x="2705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165752</xdr:rowOff>
    </xdr:from>
    <xdr:ext cx="405111" cy="259045"/>
    <xdr:sp macro="" textlink="">
      <xdr:nvSpPr>
        <xdr:cNvPr id="88" name="n_3mainValue【図書館】&#10;有形固定資産減価償却率"/>
        <xdr:cNvSpPr txBox="1"/>
      </xdr:nvSpPr>
      <xdr:spPr>
        <a:xfrm>
          <a:off x="1816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103522</xdr:rowOff>
    </xdr:from>
    <xdr:ext cx="405111" cy="259045"/>
    <xdr:sp macro="" textlink="">
      <xdr:nvSpPr>
        <xdr:cNvPr id="89" name="n_4mainValue【図書館】&#10;有形固定資産減価償却率"/>
        <xdr:cNvSpPr txBox="1"/>
      </xdr:nvSpPr>
      <xdr:spPr>
        <a:xfrm>
          <a:off x="927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11" name="直線コネクタ 110"/>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2"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3" name="直線コネクタ 112"/>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4"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5" name="直線コネクタ 114"/>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140987</xdr:rowOff>
    </xdr:from>
    <xdr:ext cx="469744" cy="259045"/>
    <xdr:sp macro="" textlink="">
      <xdr:nvSpPr>
        <xdr:cNvPr id="116" name="【図書館】&#10;一人当たり面積平均値テキスト"/>
        <xdr:cNvSpPr txBox="1"/>
      </xdr:nvSpPr>
      <xdr:spPr>
        <a:xfrm>
          <a:off x="105156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7" name="フローチャート: 判断 116"/>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8" name="フローチャート: 判断 117"/>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9" name="フローチャート: 判断 118"/>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20" name="フローチャート: 判断 119"/>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21" name="フローチャート: 判断 120"/>
        <xdr:cNvSpPr/>
      </xdr:nvSpPr>
      <xdr:spPr>
        <a:xfrm>
          <a:off x="692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105410</xdr:rowOff>
    </xdr:from>
    <xdr:to>
      <xdr:col>55</xdr:col>
      <xdr:colOff>50800</xdr:colOff>
      <xdr:row>36</xdr:row>
      <xdr:rowOff>35560</xdr:rowOff>
    </xdr:to>
    <xdr:sp macro="" textlink="">
      <xdr:nvSpPr>
        <xdr:cNvPr id="127" name="楕円 126"/>
        <xdr:cNvSpPr/>
      </xdr:nvSpPr>
      <xdr:spPr>
        <a:xfrm>
          <a:off x="10426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128287</xdr:rowOff>
    </xdr:from>
    <xdr:ext cx="469744" cy="259045"/>
    <xdr:sp macro="" textlink="">
      <xdr:nvSpPr>
        <xdr:cNvPr id="128" name="【図書館】&#10;一人当たり面積該当値テキスト"/>
        <xdr:cNvSpPr txBox="1"/>
      </xdr:nvSpPr>
      <xdr:spPr>
        <a:xfrm>
          <a:off x="10515600"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105410</xdr:rowOff>
    </xdr:from>
    <xdr:to>
      <xdr:col>50</xdr:col>
      <xdr:colOff>165100</xdr:colOff>
      <xdr:row>36</xdr:row>
      <xdr:rowOff>35560</xdr:rowOff>
    </xdr:to>
    <xdr:sp macro="" textlink="">
      <xdr:nvSpPr>
        <xdr:cNvPr id="129" name="楕円 128"/>
        <xdr:cNvSpPr/>
      </xdr:nvSpPr>
      <xdr:spPr>
        <a:xfrm>
          <a:off x="958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156210</xdr:rowOff>
    </xdr:from>
    <xdr:to>
      <xdr:col>55</xdr:col>
      <xdr:colOff>0</xdr:colOff>
      <xdr:row>35</xdr:row>
      <xdr:rowOff>156210</xdr:rowOff>
    </xdr:to>
    <xdr:cxnSp macro="">
      <xdr:nvCxnSpPr>
        <xdr:cNvPr id="130" name="直線コネクタ 129"/>
        <xdr:cNvCxnSpPr/>
      </xdr:nvCxnSpPr>
      <xdr:spPr>
        <a:xfrm>
          <a:off x="9639300" y="6156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105410</xdr:rowOff>
    </xdr:from>
    <xdr:to>
      <xdr:col>46</xdr:col>
      <xdr:colOff>38100</xdr:colOff>
      <xdr:row>36</xdr:row>
      <xdr:rowOff>35560</xdr:rowOff>
    </xdr:to>
    <xdr:sp macro="" textlink="">
      <xdr:nvSpPr>
        <xdr:cNvPr id="131" name="楕円 130"/>
        <xdr:cNvSpPr/>
      </xdr:nvSpPr>
      <xdr:spPr>
        <a:xfrm>
          <a:off x="869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156210</xdr:rowOff>
    </xdr:from>
    <xdr:to>
      <xdr:col>50</xdr:col>
      <xdr:colOff>114300</xdr:colOff>
      <xdr:row>35</xdr:row>
      <xdr:rowOff>156210</xdr:rowOff>
    </xdr:to>
    <xdr:cxnSp macro="">
      <xdr:nvCxnSpPr>
        <xdr:cNvPr id="132" name="直線コネクタ 131"/>
        <xdr:cNvCxnSpPr/>
      </xdr:nvCxnSpPr>
      <xdr:spPr>
        <a:xfrm>
          <a:off x="8750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105410</xdr:rowOff>
    </xdr:from>
    <xdr:to>
      <xdr:col>41</xdr:col>
      <xdr:colOff>101600</xdr:colOff>
      <xdr:row>36</xdr:row>
      <xdr:rowOff>35560</xdr:rowOff>
    </xdr:to>
    <xdr:sp macro="" textlink="">
      <xdr:nvSpPr>
        <xdr:cNvPr id="133" name="楕円 132"/>
        <xdr:cNvSpPr/>
      </xdr:nvSpPr>
      <xdr:spPr>
        <a:xfrm>
          <a:off x="781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156210</xdr:rowOff>
    </xdr:from>
    <xdr:to>
      <xdr:col>45</xdr:col>
      <xdr:colOff>177800</xdr:colOff>
      <xdr:row>35</xdr:row>
      <xdr:rowOff>156210</xdr:rowOff>
    </xdr:to>
    <xdr:cxnSp macro="">
      <xdr:nvCxnSpPr>
        <xdr:cNvPr id="134" name="直線コネクタ 133"/>
        <xdr:cNvCxnSpPr/>
      </xdr:nvCxnSpPr>
      <xdr:spPr>
        <a:xfrm>
          <a:off x="7861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105410</xdr:rowOff>
    </xdr:from>
    <xdr:to>
      <xdr:col>36</xdr:col>
      <xdr:colOff>165100</xdr:colOff>
      <xdr:row>36</xdr:row>
      <xdr:rowOff>35560</xdr:rowOff>
    </xdr:to>
    <xdr:sp macro="" textlink="">
      <xdr:nvSpPr>
        <xdr:cNvPr id="135" name="楕円 134"/>
        <xdr:cNvSpPr/>
      </xdr:nvSpPr>
      <xdr:spPr>
        <a:xfrm>
          <a:off x="692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156210</xdr:rowOff>
    </xdr:from>
    <xdr:to>
      <xdr:col>41</xdr:col>
      <xdr:colOff>50800</xdr:colOff>
      <xdr:row>35</xdr:row>
      <xdr:rowOff>156210</xdr:rowOff>
    </xdr:to>
    <xdr:cxnSp macro="">
      <xdr:nvCxnSpPr>
        <xdr:cNvPr id="136" name="直線コネクタ 135"/>
        <xdr:cNvCxnSpPr/>
      </xdr:nvCxnSpPr>
      <xdr:spPr>
        <a:xfrm>
          <a:off x="6972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7"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83837</xdr:rowOff>
    </xdr:from>
    <xdr:ext cx="469744" cy="259045"/>
    <xdr:sp macro="" textlink="">
      <xdr:nvSpPr>
        <xdr:cNvPr id="138" name="n_2aveValue【図書館】&#10;一人当たり面積"/>
        <xdr:cNvSpPr txBox="1"/>
      </xdr:nvSpPr>
      <xdr:spPr>
        <a:xfrm>
          <a:off x="8515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38117</xdr:rowOff>
    </xdr:from>
    <xdr:ext cx="469744" cy="259045"/>
    <xdr:sp macro="" textlink="">
      <xdr:nvSpPr>
        <xdr:cNvPr id="139" name="n_3aveValue【図書館】&#10;一人当たり面積"/>
        <xdr:cNvSpPr txBox="1"/>
      </xdr:nvSpPr>
      <xdr:spPr>
        <a:xfrm>
          <a:off x="7626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129557</xdr:rowOff>
    </xdr:from>
    <xdr:ext cx="469744" cy="259045"/>
    <xdr:sp macro="" textlink="">
      <xdr:nvSpPr>
        <xdr:cNvPr id="140" name="n_4aveValue【図書館】&#10;一人当たり面積"/>
        <xdr:cNvSpPr txBox="1"/>
      </xdr:nvSpPr>
      <xdr:spPr>
        <a:xfrm>
          <a:off x="6737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52087</xdr:rowOff>
    </xdr:from>
    <xdr:ext cx="469744" cy="259045"/>
    <xdr:sp macro="" textlink="">
      <xdr:nvSpPr>
        <xdr:cNvPr id="141" name="n_1mainValue【図書館】&#10;一人当たり面積"/>
        <xdr:cNvSpPr txBox="1"/>
      </xdr:nvSpPr>
      <xdr:spPr>
        <a:xfrm>
          <a:off x="93917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52087</xdr:rowOff>
    </xdr:from>
    <xdr:ext cx="469744" cy="259045"/>
    <xdr:sp macro="" textlink="">
      <xdr:nvSpPr>
        <xdr:cNvPr id="142" name="n_2mainValue【図書館】&#10;一人当たり面積"/>
        <xdr:cNvSpPr txBox="1"/>
      </xdr:nvSpPr>
      <xdr:spPr>
        <a:xfrm>
          <a:off x="8515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52087</xdr:rowOff>
    </xdr:from>
    <xdr:ext cx="469744" cy="259045"/>
    <xdr:sp macro="" textlink="">
      <xdr:nvSpPr>
        <xdr:cNvPr id="143" name="n_3mainValue【図書館】&#10;一人当たり面積"/>
        <xdr:cNvSpPr txBox="1"/>
      </xdr:nvSpPr>
      <xdr:spPr>
        <a:xfrm>
          <a:off x="7626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52087</xdr:rowOff>
    </xdr:from>
    <xdr:ext cx="469744" cy="259045"/>
    <xdr:sp macro="" textlink="">
      <xdr:nvSpPr>
        <xdr:cNvPr id="144" name="n_4mainValue【図書館】&#10;一人当たり面積"/>
        <xdr:cNvSpPr txBox="1"/>
      </xdr:nvSpPr>
      <xdr:spPr>
        <a:xfrm>
          <a:off x="6737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9" name="直線コネクタ 168"/>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72" name="【体育館・プール】&#10;有形固定資産減価償却率最大値テキスト"/>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73" name="直線コネクタ 172"/>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4"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5" name="フローチャート: 判断 17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6" name="フローチャート: 判断 175"/>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7" name="フローチャート: 判断 176"/>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8" name="フローチャート: 判断 177"/>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13970</xdr:rowOff>
    </xdr:from>
    <xdr:to>
      <xdr:col>6</xdr:col>
      <xdr:colOff>38100</xdr:colOff>
      <xdr:row>59</xdr:row>
      <xdr:rowOff>115570</xdr:rowOff>
    </xdr:to>
    <xdr:sp macro="" textlink="">
      <xdr:nvSpPr>
        <xdr:cNvPr id="179" name="フローチャート: 判断 178"/>
        <xdr:cNvSpPr/>
      </xdr:nvSpPr>
      <xdr:spPr>
        <a:xfrm>
          <a:off x="1079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85" name="楕円 184"/>
        <xdr:cNvSpPr/>
      </xdr:nvSpPr>
      <xdr:spPr>
        <a:xfrm>
          <a:off x="4584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90187</xdr:rowOff>
    </xdr:from>
    <xdr:ext cx="405111" cy="259045"/>
    <xdr:sp macro="" textlink="">
      <xdr:nvSpPr>
        <xdr:cNvPr id="186" name="【体育館・プール】&#10;有形固定資産減価償却率該当値テキスト"/>
        <xdr:cNvSpPr txBox="1"/>
      </xdr:nvSpPr>
      <xdr:spPr>
        <a:xfrm>
          <a:off x="4673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187" name="楕円 186"/>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118110</xdr:rowOff>
    </xdr:to>
    <xdr:cxnSp macro="">
      <xdr:nvCxnSpPr>
        <xdr:cNvPr id="188" name="直線コネクタ 187"/>
        <xdr:cNvCxnSpPr/>
      </xdr:nvCxnSpPr>
      <xdr:spPr>
        <a:xfrm>
          <a:off x="3797300" y="101917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153035</xdr:rowOff>
    </xdr:from>
    <xdr:to>
      <xdr:col>15</xdr:col>
      <xdr:colOff>101600</xdr:colOff>
      <xdr:row>59</xdr:row>
      <xdr:rowOff>83185</xdr:rowOff>
    </xdr:to>
    <xdr:sp macro="" textlink="">
      <xdr:nvSpPr>
        <xdr:cNvPr id="189" name="楕円 188"/>
        <xdr:cNvSpPr/>
      </xdr:nvSpPr>
      <xdr:spPr>
        <a:xfrm>
          <a:off x="2857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76200</xdr:rowOff>
    </xdr:to>
    <xdr:cxnSp macro="">
      <xdr:nvCxnSpPr>
        <xdr:cNvPr id="190" name="直線コネクタ 189"/>
        <xdr:cNvCxnSpPr/>
      </xdr:nvCxnSpPr>
      <xdr:spPr>
        <a:xfrm>
          <a:off x="2908300" y="101479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122555</xdr:rowOff>
    </xdr:from>
    <xdr:to>
      <xdr:col>10</xdr:col>
      <xdr:colOff>165100</xdr:colOff>
      <xdr:row>59</xdr:row>
      <xdr:rowOff>52705</xdr:rowOff>
    </xdr:to>
    <xdr:sp macro="" textlink="">
      <xdr:nvSpPr>
        <xdr:cNvPr id="191" name="楕円 190"/>
        <xdr:cNvSpPr/>
      </xdr:nvSpPr>
      <xdr:spPr>
        <a:xfrm>
          <a:off x="1968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1905</xdr:rowOff>
    </xdr:from>
    <xdr:to>
      <xdr:col>15</xdr:col>
      <xdr:colOff>50800</xdr:colOff>
      <xdr:row>59</xdr:row>
      <xdr:rowOff>32385</xdr:rowOff>
    </xdr:to>
    <xdr:cxnSp macro="">
      <xdr:nvCxnSpPr>
        <xdr:cNvPr id="192" name="直線コネクタ 191"/>
        <xdr:cNvCxnSpPr/>
      </xdr:nvCxnSpPr>
      <xdr:spPr>
        <a:xfrm>
          <a:off x="2019300" y="101174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141605</xdr:rowOff>
    </xdr:from>
    <xdr:to>
      <xdr:col>6</xdr:col>
      <xdr:colOff>38100</xdr:colOff>
      <xdr:row>59</xdr:row>
      <xdr:rowOff>71755</xdr:rowOff>
    </xdr:to>
    <xdr:sp macro="" textlink="">
      <xdr:nvSpPr>
        <xdr:cNvPr id="193" name="楕円 192"/>
        <xdr:cNvSpPr/>
      </xdr:nvSpPr>
      <xdr:spPr>
        <a:xfrm>
          <a:off x="1079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1905</xdr:rowOff>
    </xdr:from>
    <xdr:to>
      <xdr:col>10</xdr:col>
      <xdr:colOff>114300</xdr:colOff>
      <xdr:row>59</xdr:row>
      <xdr:rowOff>20955</xdr:rowOff>
    </xdr:to>
    <xdr:cxnSp macro="">
      <xdr:nvCxnSpPr>
        <xdr:cNvPr id="194" name="直線コネクタ 193"/>
        <xdr:cNvCxnSpPr/>
      </xdr:nvCxnSpPr>
      <xdr:spPr>
        <a:xfrm flipV="1">
          <a:off x="1130300" y="10117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95"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6" name="n_2aveValue【体育館・プー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148607</xdr:rowOff>
    </xdr:from>
    <xdr:ext cx="405111" cy="259045"/>
    <xdr:sp macro="" textlink="">
      <xdr:nvSpPr>
        <xdr:cNvPr id="197" name="n_3aveValue【体育館・プール】&#10;有形固定資産減価償却率"/>
        <xdr:cNvSpPr txBox="1"/>
      </xdr:nvSpPr>
      <xdr:spPr>
        <a:xfrm>
          <a:off x="1816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106697</xdr:rowOff>
    </xdr:from>
    <xdr:ext cx="405111" cy="259045"/>
    <xdr:sp macro="" textlink="">
      <xdr:nvSpPr>
        <xdr:cNvPr id="198" name="n_4aveValue【体育館・プール】&#10;有形固定資産減価償却率"/>
        <xdr:cNvSpPr txBox="1"/>
      </xdr:nvSpPr>
      <xdr:spPr>
        <a:xfrm>
          <a:off x="927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143527</xdr:rowOff>
    </xdr:from>
    <xdr:ext cx="405111" cy="259045"/>
    <xdr:sp macro="" textlink="">
      <xdr:nvSpPr>
        <xdr:cNvPr id="199" name="n_1mainValue【体育館・プール】&#10;有形固定資産減価償却率"/>
        <xdr:cNvSpPr txBox="1"/>
      </xdr:nvSpPr>
      <xdr:spPr>
        <a:xfrm>
          <a:off x="3582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200" name="n_2main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69232</xdr:rowOff>
    </xdr:from>
    <xdr:ext cx="405111" cy="259045"/>
    <xdr:sp macro="" textlink="">
      <xdr:nvSpPr>
        <xdr:cNvPr id="201" name="n_3mainValue【体育館・プール】&#10;有形固定資産減価償却率"/>
        <xdr:cNvSpPr txBox="1"/>
      </xdr:nvSpPr>
      <xdr:spPr>
        <a:xfrm>
          <a:off x="1816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2" name="n_4main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4" name="テキスト ボックス 21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6" name="テキスト ボックス 21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8" name="テキスト ボックス 21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0" name="テキスト ボックス 21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24" name="直線コネクタ 223"/>
        <xdr:cNvCxnSpPr/>
      </xdr:nvCxnSpPr>
      <xdr:spPr>
        <a:xfrm flipV="1">
          <a:off x="10476865" y="98983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5"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6" name="直線コネクタ 225"/>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27" name="【体育館・プール】&#10;一人当たり面積最大値テキスト"/>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28" name="直線コネクタ 227"/>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112793</xdr:rowOff>
    </xdr:from>
    <xdr:ext cx="469744" cy="259045"/>
    <xdr:sp macro="" textlink="">
      <xdr:nvSpPr>
        <xdr:cNvPr id="229" name="【体育館・プール】&#10;一人当たり面積平均値テキスト"/>
        <xdr:cNvSpPr txBox="1"/>
      </xdr:nvSpPr>
      <xdr:spPr>
        <a:xfrm>
          <a:off x="10515600" y="10228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30" name="フローチャート: 判断 229"/>
        <xdr:cNvSpPr/>
      </xdr:nvSpPr>
      <xdr:spPr>
        <a:xfrm>
          <a:off x="10426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31" name="フローチャート: 判断 230"/>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2" name="フローチャート: 判断 231"/>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33" name="フローチャート: 判断 232"/>
        <xdr:cNvSpPr/>
      </xdr:nvSpPr>
      <xdr:spPr>
        <a:xfrm>
          <a:off x="781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34" name="フローチャート: 判断 233"/>
        <xdr:cNvSpPr/>
      </xdr:nvSpPr>
      <xdr:spPr>
        <a:xfrm>
          <a:off x="692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74930</xdr:rowOff>
    </xdr:from>
    <xdr:to>
      <xdr:col>55</xdr:col>
      <xdr:colOff>50800</xdr:colOff>
      <xdr:row>58</xdr:row>
      <xdr:rowOff>5080</xdr:rowOff>
    </xdr:to>
    <xdr:sp macro="" textlink="">
      <xdr:nvSpPr>
        <xdr:cNvPr id="240" name="楕円 239"/>
        <xdr:cNvSpPr/>
      </xdr:nvSpPr>
      <xdr:spPr>
        <a:xfrm>
          <a:off x="10426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27957</xdr:rowOff>
    </xdr:from>
    <xdr:ext cx="469744" cy="259045"/>
    <xdr:sp macro="" textlink="">
      <xdr:nvSpPr>
        <xdr:cNvPr id="241" name="【体育館・プール】&#10;一人当たり面積該当値テキスト"/>
        <xdr:cNvSpPr txBox="1"/>
      </xdr:nvSpPr>
      <xdr:spPr>
        <a:xfrm>
          <a:off x="10515600" y="980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74930</xdr:rowOff>
    </xdr:from>
    <xdr:to>
      <xdr:col>50</xdr:col>
      <xdr:colOff>165100</xdr:colOff>
      <xdr:row>58</xdr:row>
      <xdr:rowOff>5080</xdr:rowOff>
    </xdr:to>
    <xdr:sp macro="" textlink="">
      <xdr:nvSpPr>
        <xdr:cNvPr id="242" name="楕円 241"/>
        <xdr:cNvSpPr/>
      </xdr:nvSpPr>
      <xdr:spPr>
        <a:xfrm>
          <a:off x="958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125730</xdr:rowOff>
    </xdr:from>
    <xdr:to>
      <xdr:col>55</xdr:col>
      <xdr:colOff>0</xdr:colOff>
      <xdr:row>57</xdr:row>
      <xdr:rowOff>125730</xdr:rowOff>
    </xdr:to>
    <xdr:cxnSp macro="">
      <xdr:nvCxnSpPr>
        <xdr:cNvPr id="243" name="直線コネクタ 242"/>
        <xdr:cNvCxnSpPr/>
      </xdr:nvCxnSpPr>
      <xdr:spPr>
        <a:xfrm>
          <a:off x="9639300" y="989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74930</xdr:rowOff>
    </xdr:from>
    <xdr:to>
      <xdr:col>46</xdr:col>
      <xdr:colOff>38100</xdr:colOff>
      <xdr:row>58</xdr:row>
      <xdr:rowOff>5080</xdr:rowOff>
    </xdr:to>
    <xdr:sp macro="" textlink="">
      <xdr:nvSpPr>
        <xdr:cNvPr id="244" name="楕円 243"/>
        <xdr:cNvSpPr/>
      </xdr:nvSpPr>
      <xdr:spPr>
        <a:xfrm>
          <a:off x="8699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125730</xdr:rowOff>
    </xdr:from>
    <xdr:to>
      <xdr:col>50</xdr:col>
      <xdr:colOff>114300</xdr:colOff>
      <xdr:row>57</xdr:row>
      <xdr:rowOff>125730</xdr:rowOff>
    </xdr:to>
    <xdr:cxnSp macro="">
      <xdr:nvCxnSpPr>
        <xdr:cNvPr id="245" name="直線コネクタ 244"/>
        <xdr:cNvCxnSpPr/>
      </xdr:nvCxnSpPr>
      <xdr:spPr>
        <a:xfrm>
          <a:off x="8750300" y="989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13208</xdr:rowOff>
    </xdr:from>
    <xdr:to>
      <xdr:col>41</xdr:col>
      <xdr:colOff>101600</xdr:colOff>
      <xdr:row>58</xdr:row>
      <xdr:rowOff>114808</xdr:rowOff>
    </xdr:to>
    <xdr:sp macro="" textlink="">
      <xdr:nvSpPr>
        <xdr:cNvPr id="246" name="楕円 245"/>
        <xdr:cNvSpPr/>
      </xdr:nvSpPr>
      <xdr:spPr>
        <a:xfrm>
          <a:off x="7810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125730</xdr:rowOff>
    </xdr:from>
    <xdr:to>
      <xdr:col>45</xdr:col>
      <xdr:colOff>177800</xdr:colOff>
      <xdr:row>58</xdr:row>
      <xdr:rowOff>64008</xdr:rowOff>
    </xdr:to>
    <xdr:cxnSp macro="">
      <xdr:nvCxnSpPr>
        <xdr:cNvPr id="247" name="直線コネクタ 246"/>
        <xdr:cNvCxnSpPr/>
      </xdr:nvCxnSpPr>
      <xdr:spPr>
        <a:xfrm flipV="1">
          <a:off x="7861300" y="98983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8" name="楕円 247"/>
        <xdr:cNvSpPr/>
      </xdr:nvSpPr>
      <xdr:spPr>
        <a:xfrm>
          <a:off x="692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64008</xdr:rowOff>
    </xdr:from>
    <xdr:to>
      <xdr:col>41</xdr:col>
      <xdr:colOff>50800</xdr:colOff>
      <xdr:row>61</xdr:row>
      <xdr:rowOff>148590</xdr:rowOff>
    </xdr:to>
    <xdr:cxnSp macro="">
      <xdr:nvCxnSpPr>
        <xdr:cNvPr id="249" name="直線コネクタ 248"/>
        <xdr:cNvCxnSpPr/>
      </xdr:nvCxnSpPr>
      <xdr:spPr>
        <a:xfrm flipV="1">
          <a:off x="6972300" y="10008108"/>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23639</xdr:rowOff>
    </xdr:from>
    <xdr:ext cx="469744" cy="259045"/>
    <xdr:sp macro="" textlink="">
      <xdr:nvSpPr>
        <xdr:cNvPr id="250" name="n_1aveValue【体育館・プール】&#10;一人当たり面積"/>
        <xdr:cNvSpPr txBox="1"/>
      </xdr:nvSpPr>
      <xdr:spPr>
        <a:xfrm>
          <a:off x="93917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1"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41927</xdr:rowOff>
    </xdr:from>
    <xdr:ext cx="469744" cy="259045"/>
    <xdr:sp macro="" textlink="">
      <xdr:nvSpPr>
        <xdr:cNvPr id="252" name="n_3aveValue【体育館・プール】&#10;一人当たり面積"/>
        <xdr:cNvSpPr txBox="1"/>
      </xdr:nvSpPr>
      <xdr:spPr>
        <a:xfrm>
          <a:off x="7626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53" name="n_4aveValue【体育館・プール】&#10;一人当たり面積"/>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21607</xdr:rowOff>
    </xdr:from>
    <xdr:ext cx="469744" cy="259045"/>
    <xdr:sp macro="" textlink="">
      <xdr:nvSpPr>
        <xdr:cNvPr id="254" name="n_1mainValue【体育館・プール】&#10;一人当たり面積"/>
        <xdr:cNvSpPr txBox="1"/>
      </xdr:nvSpPr>
      <xdr:spPr>
        <a:xfrm>
          <a:off x="93917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21607</xdr:rowOff>
    </xdr:from>
    <xdr:ext cx="469744" cy="259045"/>
    <xdr:sp macro="" textlink="">
      <xdr:nvSpPr>
        <xdr:cNvPr id="255" name="n_2mainValue【体育館・プール】&#10;一人当たり面積"/>
        <xdr:cNvSpPr txBox="1"/>
      </xdr:nvSpPr>
      <xdr:spPr>
        <a:xfrm>
          <a:off x="85154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131335</xdr:rowOff>
    </xdr:from>
    <xdr:ext cx="469744" cy="259045"/>
    <xdr:sp macro="" textlink="">
      <xdr:nvSpPr>
        <xdr:cNvPr id="256" name="n_3mainValue【体育館・プール】&#10;一人当たり面積"/>
        <xdr:cNvSpPr txBox="1"/>
      </xdr:nvSpPr>
      <xdr:spPr>
        <a:xfrm>
          <a:off x="7626427" y="973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19067</xdr:rowOff>
    </xdr:from>
    <xdr:ext cx="469744" cy="259045"/>
    <xdr:sp macro="" textlink="">
      <xdr:nvSpPr>
        <xdr:cNvPr id="257" name="n_4mainValue【体育館・プール】&#10;一人当たり面積"/>
        <xdr:cNvSpPr txBox="1"/>
      </xdr:nvSpPr>
      <xdr:spPr>
        <a:xfrm>
          <a:off x="6737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132806</xdr:rowOff>
    </xdr:from>
    <xdr:to>
      <xdr:col>24</xdr:col>
      <xdr:colOff>62865</xdr:colOff>
      <xdr:row>85</xdr:row>
      <xdr:rowOff>154032</xdr:rowOff>
    </xdr:to>
    <xdr:cxnSp macro="">
      <xdr:nvCxnSpPr>
        <xdr:cNvPr id="284" name="直線コネクタ 283"/>
        <xdr:cNvCxnSpPr/>
      </xdr:nvCxnSpPr>
      <xdr:spPr>
        <a:xfrm flipV="1">
          <a:off x="4634865" y="13505906"/>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157859</xdr:rowOff>
    </xdr:from>
    <xdr:ext cx="405111" cy="259045"/>
    <xdr:sp macro="" textlink="">
      <xdr:nvSpPr>
        <xdr:cNvPr id="285" name="【福祉施設】&#10;有形固定資産減価償却率最小値テキスト"/>
        <xdr:cNvSpPr txBox="1"/>
      </xdr:nvSpPr>
      <xdr:spPr>
        <a:xfrm>
          <a:off x="4673600" y="147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154032</xdr:rowOff>
    </xdr:from>
    <xdr:to>
      <xdr:col>24</xdr:col>
      <xdr:colOff>152400</xdr:colOff>
      <xdr:row>85</xdr:row>
      <xdr:rowOff>154032</xdr:rowOff>
    </xdr:to>
    <xdr:cxnSp macro="">
      <xdr:nvCxnSpPr>
        <xdr:cNvPr id="286" name="直線コネクタ 285"/>
        <xdr:cNvCxnSpPr/>
      </xdr:nvCxnSpPr>
      <xdr:spPr>
        <a:xfrm>
          <a:off x="4546600" y="1472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79483</xdr:rowOff>
    </xdr:from>
    <xdr:ext cx="405111" cy="259045"/>
    <xdr:sp macro="" textlink="">
      <xdr:nvSpPr>
        <xdr:cNvPr id="287" name="【福祉施設】&#10;有形固定資産減価償却率最大値テキスト"/>
        <xdr:cNvSpPr txBox="1"/>
      </xdr:nvSpPr>
      <xdr:spPr>
        <a:xfrm>
          <a:off x="4673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132806</xdr:rowOff>
    </xdr:from>
    <xdr:to>
      <xdr:col>24</xdr:col>
      <xdr:colOff>152400</xdr:colOff>
      <xdr:row>78</xdr:row>
      <xdr:rowOff>132806</xdr:rowOff>
    </xdr:to>
    <xdr:cxnSp macro="">
      <xdr:nvCxnSpPr>
        <xdr:cNvPr id="288" name="直線コネクタ 287"/>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150603</xdr:rowOff>
    </xdr:from>
    <xdr:ext cx="405111" cy="259045"/>
    <xdr:sp macro="" textlink="">
      <xdr:nvSpPr>
        <xdr:cNvPr id="289" name="【福祉施設】&#10;有形固定資産減価償却率平均値テキスト"/>
        <xdr:cNvSpPr txBox="1"/>
      </xdr:nvSpPr>
      <xdr:spPr>
        <a:xfrm>
          <a:off x="4673600" y="1369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90" name="フローチャート: 判断 289"/>
        <xdr:cNvSpPr/>
      </xdr:nvSpPr>
      <xdr:spPr>
        <a:xfrm>
          <a:off x="45847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92" name="フローチャート: 判断 291"/>
        <xdr:cNvSpPr/>
      </xdr:nvSpPr>
      <xdr:spPr>
        <a:xfrm>
          <a:off x="2857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93" name="フローチャート: 判断 292"/>
        <xdr:cNvSpPr/>
      </xdr:nvSpPr>
      <xdr:spPr>
        <a:xfrm>
          <a:off x="1968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34652</xdr:rowOff>
    </xdr:from>
    <xdr:to>
      <xdr:col>6</xdr:col>
      <xdr:colOff>38100</xdr:colOff>
      <xdr:row>79</xdr:row>
      <xdr:rowOff>136252</xdr:rowOff>
    </xdr:to>
    <xdr:sp macro="" textlink="">
      <xdr:nvSpPr>
        <xdr:cNvPr id="294" name="フローチャート: 判断 293"/>
        <xdr:cNvSpPr/>
      </xdr:nvSpPr>
      <xdr:spPr>
        <a:xfrm>
          <a:off x="1079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103232</xdr:rowOff>
    </xdr:from>
    <xdr:to>
      <xdr:col>24</xdr:col>
      <xdr:colOff>114300</xdr:colOff>
      <xdr:row>86</xdr:row>
      <xdr:rowOff>33382</xdr:rowOff>
    </xdr:to>
    <xdr:sp macro="" textlink="">
      <xdr:nvSpPr>
        <xdr:cNvPr id="300" name="楕円 299"/>
        <xdr:cNvSpPr/>
      </xdr:nvSpPr>
      <xdr:spPr>
        <a:xfrm>
          <a:off x="4584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18159</xdr:rowOff>
    </xdr:from>
    <xdr:ext cx="405111" cy="259045"/>
    <xdr:sp macro="" textlink="">
      <xdr:nvSpPr>
        <xdr:cNvPr id="301" name="【福祉施設】&#10;有形固定資産減価償却率該当値テキスト"/>
        <xdr:cNvSpPr txBox="1"/>
      </xdr:nvSpPr>
      <xdr:spPr>
        <a:xfrm>
          <a:off x="4673600" y="14591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28121</xdr:rowOff>
    </xdr:from>
    <xdr:to>
      <xdr:col>20</xdr:col>
      <xdr:colOff>38100</xdr:colOff>
      <xdr:row>85</xdr:row>
      <xdr:rowOff>129721</xdr:rowOff>
    </xdr:to>
    <xdr:sp macro="" textlink="">
      <xdr:nvSpPr>
        <xdr:cNvPr id="302" name="楕円 301"/>
        <xdr:cNvSpPr/>
      </xdr:nvSpPr>
      <xdr:spPr>
        <a:xfrm>
          <a:off x="3746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78921</xdr:rowOff>
    </xdr:from>
    <xdr:to>
      <xdr:col>24</xdr:col>
      <xdr:colOff>63500</xdr:colOff>
      <xdr:row>85</xdr:row>
      <xdr:rowOff>154032</xdr:rowOff>
    </xdr:to>
    <xdr:cxnSp macro="">
      <xdr:nvCxnSpPr>
        <xdr:cNvPr id="303" name="直線コネクタ 302"/>
        <xdr:cNvCxnSpPr/>
      </xdr:nvCxnSpPr>
      <xdr:spPr>
        <a:xfrm>
          <a:off x="3797300" y="14652171"/>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304" name="楕円 303"/>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78921</xdr:rowOff>
    </xdr:to>
    <xdr:cxnSp macro="">
      <xdr:nvCxnSpPr>
        <xdr:cNvPr id="305" name="直線コネクタ 304"/>
        <xdr:cNvCxnSpPr/>
      </xdr:nvCxnSpPr>
      <xdr:spPr>
        <a:xfrm>
          <a:off x="2908300" y="1457706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23223</xdr:rowOff>
    </xdr:from>
    <xdr:to>
      <xdr:col>10</xdr:col>
      <xdr:colOff>165100</xdr:colOff>
      <xdr:row>84</xdr:row>
      <xdr:rowOff>124823</xdr:rowOff>
    </xdr:to>
    <xdr:sp macro="" textlink="">
      <xdr:nvSpPr>
        <xdr:cNvPr id="306" name="楕円 305"/>
        <xdr:cNvSpPr/>
      </xdr:nvSpPr>
      <xdr:spPr>
        <a:xfrm>
          <a:off x="1968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74023</xdr:rowOff>
    </xdr:from>
    <xdr:to>
      <xdr:col>15</xdr:col>
      <xdr:colOff>50800</xdr:colOff>
      <xdr:row>85</xdr:row>
      <xdr:rowOff>3811</xdr:rowOff>
    </xdr:to>
    <xdr:cxnSp macro="">
      <xdr:nvCxnSpPr>
        <xdr:cNvPr id="307" name="直線コネクタ 306"/>
        <xdr:cNvCxnSpPr/>
      </xdr:nvCxnSpPr>
      <xdr:spPr>
        <a:xfrm>
          <a:off x="2019300" y="14475823"/>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68943</xdr:rowOff>
    </xdr:from>
    <xdr:to>
      <xdr:col>6</xdr:col>
      <xdr:colOff>38100</xdr:colOff>
      <xdr:row>82</xdr:row>
      <xdr:rowOff>170543</xdr:rowOff>
    </xdr:to>
    <xdr:sp macro="" textlink="">
      <xdr:nvSpPr>
        <xdr:cNvPr id="308" name="楕円 307"/>
        <xdr:cNvSpPr/>
      </xdr:nvSpPr>
      <xdr:spPr>
        <a:xfrm>
          <a:off x="1079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119743</xdr:rowOff>
    </xdr:from>
    <xdr:to>
      <xdr:col>10</xdr:col>
      <xdr:colOff>114300</xdr:colOff>
      <xdr:row>84</xdr:row>
      <xdr:rowOff>74023</xdr:rowOff>
    </xdr:to>
    <xdr:cxnSp macro="">
      <xdr:nvCxnSpPr>
        <xdr:cNvPr id="309" name="直線コネクタ 308"/>
        <xdr:cNvCxnSpPr/>
      </xdr:nvCxnSpPr>
      <xdr:spPr>
        <a:xfrm>
          <a:off x="1130300" y="14178643"/>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102161</xdr:rowOff>
    </xdr:from>
    <xdr:ext cx="405111" cy="259045"/>
    <xdr:sp macro="" textlink="">
      <xdr:nvSpPr>
        <xdr:cNvPr id="311" name="n_2aveValue【福祉施設】&#10;有形固定資産減価償却率"/>
        <xdr:cNvSpPr txBox="1"/>
      </xdr:nvSpPr>
      <xdr:spPr>
        <a:xfrm>
          <a:off x="2705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146248</xdr:rowOff>
    </xdr:from>
    <xdr:ext cx="405111" cy="259045"/>
    <xdr:sp macro="" textlink="">
      <xdr:nvSpPr>
        <xdr:cNvPr id="312" name="n_3aveValue【福祉施設】&#10;有形固定資産減価償却率"/>
        <xdr:cNvSpPr txBox="1"/>
      </xdr:nvSpPr>
      <xdr:spPr>
        <a:xfrm>
          <a:off x="1816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152779</xdr:rowOff>
    </xdr:from>
    <xdr:ext cx="405111" cy="259045"/>
    <xdr:sp macro="" textlink="">
      <xdr:nvSpPr>
        <xdr:cNvPr id="313" name="n_4aveValue【福祉施設】&#10;有形固定資産減価償却率"/>
        <xdr:cNvSpPr txBox="1"/>
      </xdr:nvSpPr>
      <xdr:spPr>
        <a:xfrm>
          <a:off x="927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120848</xdr:rowOff>
    </xdr:from>
    <xdr:ext cx="405111" cy="259045"/>
    <xdr:sp macro="" textlink="">
      <xdr:nvSpPr>
        <xdr:cNvPr id="314" name="n_1mainValue【福祉施設】&#10;有形固定資産減価償却率"/>
        <xdr:cNvSpPr txBox="1"/>
      </xdr:nvSpPr>
      <xdr:spPr>
        <a:xfrm>
          <a:off x="35820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315" name="n_2mainValue【福祉施設】&#10;有形固定資産減価償却率"/>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115950</xdr:rowOff>
    </xdr:from>
    <xdr:ext cx="405111" cy="259045"/>
    <xdr:sp macro="" textlink="">
      <xdr:nvSpPr>
        <xdr:cNvPr id="316" name="n_3mainValue【福祉施設】&#10;有形固定資産減価償却率"/>
        <xdr:cNvSpPr txBox="1"/>
      </xdr:nvSpPr>
      <xdr:spPr>
        <a:xfrm>
          <a:off x="18167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161670</xdr:rowOff>
    </xdr:from>
    <xdr:ext cx="405111" cy="259045"/>
    <xdr:sp macro="" textlink="">
      <xdr:nvSpPr>
        <xdr:cNvPr id="317" name="n_4mainValue【福祉施設】&#10;有形固定資産減価償却率"/>
        <xdr:cNvSpPr txBox="1"/>
      </xdr:nvSpPr>
      <xdr:spPr>
        <a:xfrm>
          <a:off x="927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8" name="直線コネクタ 327"/>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9" name="テキスト ボックス 328"/>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2" name="直線コネクタ 331"/>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3" name="テキスト ボックス 332"/>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6" name="直線コネクタ 335"/>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7" name="テキスト ボックス 336"/>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8" name="直線コネクタ 33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9" name="テキスト ボックス 33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40" name="直線コネクタ 339"/>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1" name="テキスト ボックス 340"/>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45" name="直線コネクタ 344"/>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6"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7" name="直線コネクタ 346"/>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48"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49" name="直線コネクタ 348"/>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50"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51" name="フローチャート: 判断 350"/>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15875</xdr:rowOff>
    </xdr:from>
    <xdr:to>
      <xdr:col>50</xdr:col>
      <xdr:colOff>165100</xdr:colOff>
      <xdr:row>82</xdr:row>
      <xdr:rowOff>117475</xdr:rowOff>
    </xdr:to>
    <xdr:sp macro="" textlink="">
      <xdr:nvSpPr>
        <xdr:cNvPr id="352" name="フローチャート: 判断 351"/>
        <xdr:cNvSpPr/>
      </xdr:nvSpPr>
      <xdr:spPr>
        <a:xfrm>
          <a:off x="958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53" name="フローチャート: 判断 352"/>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54" name="フローチャート: 判断 353"/>
        <xdr:cNvSpPr/>
      </xdr:nvSpPr>
      <xdr:spPr>
        <a:xfrm>
          <a:off x="781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15875</xdr:rowOff>
    </xdr:from>
    <xdr:to>
      <xdr:col>36</xdr:col>
      <xdr:colOff>165100</xdr:colOff>
      <xdr:row>82</xdr:row>
      <xdr:rowOff>117475</xdr:rowOff>
    </xdr:to>
    <xdr:sp macro="" textlink="">
      <xdr:nvSpPr>
        <xdr:cNvPr id="355" name="フローチャート: 判断 354"/>
        <xdr:cNvSpPr/>
      </xdr:nvSpPr>
      <xdr:spPr>
        <a:xfrm>
          <a:off x="692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61" name="楕円 360"/>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62" name="【福祉施設】&#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63" name="楕円 362"/>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38100</xdr:rowOff>
    </xdr:to>
    <xdr:cxnSp macro="">
      <xdr:nvCxnSpPr>
        <xdr:cNvPr id="364" name="直線コネクタ 363"/>
        <xdr:cNvCxnSpPr/>
      </xdr:nvCxnSpPr>
      <xdr:spPr>
        <a:xfrm>
          <a:off x="9639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5" name="楕円 364"/>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38100</xdr:rowOff>
    </xdr:to>
    <xdr:cxnSp macro="">
      <xdr:nvCxnSpPr>
        <xdr:cNvPr id="366" name="直線コネクタ 365"/>
        <xdr:cNvCxnSpPr/>
      </xdr:nvCxnSpPr>
      <xdr:spPr>
        <a:xfrm>
          <a:off x="875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367" name="楕円 366"/>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38100</xdr:rowOff>
    </xdr:to>
    <xdr:cxnSp macro="">
      <xdr:nvCxnSpPr>
        <xdr:cNvPr id="368" name="直線コネクタ 367"/>
        <xdr:cNvCxnSpPr/>
      </xdr:nvCxnSpPr>
      <xdr:spPr>
        <a:xfrm>
          <a:off x="7861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73025</xdr:rowOff>
    </xdr:from>
    <xdr:to>
      <xdr:col>36</xdr:col>
      <xdr:colOff>165100</xdr:colOff>
      <xdr:row>86</xdr:row>
      <xdr:rowOff>3175</xdr:rowOff>
    </xdr:to>
    <xdr:sp macro="" textlink="">
      <xdr:nvSpPr>
        <xdr:cNvPr id="369" name="楕円 368"/>
        <xdr:cNvSpPr/>
      </xdr:nvSpPr>
      <xdr:spPr>
        <a:xfrm>
          <a:off x="6921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123825</xdr:rowOff>
    </xdr:from>
    <xdr:to>
      <xdr:col>41</xdr:col>
      <xdr:colOff>50800</xdr:colOff>
      <xdr:row>86</xdr:row>
      <xdr:rowOff>38100</xdr:rowOff>
    </xdr:to>
    <xdr:cxnSp macro="">
      <xdr:nvCxnSpPr>
        <xdr:cNvPr id="370" name="直線コネクタ 369"/>
        <xdr:cNvCxnSpPr/>
      </xdr:nvCxnSpPr>
      <xdr:spPr>
        <a:xfrm>
          <a:off x="6972300" y="146970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134002</xdr:rowOff>
    </xdr:from>
    <xdr:ext cx="469744" cy="259045"/>
    <xdr:sp macro="" textlink="">
      <xdr:nvSpPr>
        <xdr:cNvPr id="371" name="n_1aveValue【福祉施設】&#10;一人当たり面積"/>
        <xdr:cNvSpPr txBox="1"/>
      </xdr:nvSpPr>
      <xdr:spPr>
        <a:xfrm>
          <a:off x="9391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143527</xdr:rowOff>
    </xdr:from>
    <xdr:ext cx="469744" cy="259045"/>
    <xdr:sp macro="" textlink="">
      <xdr:nvSpPr>
        <xdr:cNvPr id="372" name="n_2aveValue【福祉施設】&#10;一人当たり面積"/>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73" name="n_3ave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134002</xdr:rowOff>
    </xdr:from>
    <xdr:ext cx="469744" cy="259045"/>
    <xdr:sp macro="" textlink="">
      <xdr:nvSpPr>
        <xdr:cNvPr id="374" name="n_4aveValue【福祉施設】&#10;一人当たり面積"/>
        <xdr:cNvSpPr txBox="1"/>
      </xdr:nvSpPr>
      <xdr:spPr>
        <a:xfrm>
          <a:off x="6737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5"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76"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80027</xdr:rowOff>
    </xdr:from>
    <xdr:ext cx="469744" cy="259045"/>
    <xdr:sp macro="" textlink="">
      <xdr:nvSpPr>
        <xdr:cNvPr id="377" name="n_3mainValue【福祉施設】&#10;一人当たり面積"/>
        <xdr:cNvSpPr txBox="1"/>
      </xdr:nvSpPr>
      <xdr:spPr>
        <a:xfrm>
          <a:off x="7626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165752</xdr:rowOff>
    </xdr:from>
    <xdr:ext cx="469744" cy="259045"/>
    <xdr:sp macro="" textlink="">
      <xdr:nvSpPr>
        <xdr:cNvPr id="378" name="n_4mainValue【福祉施設】&#10;一人当たり面積"/>
        <xdr:cNvSpPr txBox="1"/>
      </xdr:nvSpPr>
      <xdr:spPr>
        <a:xfrm>
          <a:off x="6737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404" name="直線コネクタ 403"/>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5"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6" name="直線コネクタ 405"/>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407" name="【市民会館】&#10;有形固定資産減価償却率最大値テキスト"/>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408" name="直線コネクタ 407"/>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409" name="【市民会館】&#10;有形固定資産減価償却率平均値テキスト"/>
        <xdr:cNvSpPr txBox="1"/>
      </xdr:nvSpPr>
      <xdr:spPr>
        <a:xfrm>
          <a:off x="4673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410" name="フローチャート: 判断 409"/>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411" name="フローチャート: 判断 410"/>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412" name="フローチャート: 判断 41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3" name="フローチャート: 判断 412"/>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414" name="フローチャート: 判断 413"/>
        <xdr:cNvSpPr/>
      </xdr:nvSpPr>
      <xdr:spPr>
        <a:xfrm>
          <a:off x="1079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15602</xdr:rowOff>
    </xdr:from>
    <xdr:to>
      <xdr:col>24</xdr:col>
      <xdr:colOff>114300</xdr:colOff>
      <xdr:row>107</xdr:row>
      <xdr:rowOff>117202</xdr:rowOff>
    </xdr:to>
    <xdr:sp macro="" textlink="">
      <xdr:nvSpPr>
        <xdr:cNvPr id="420" name="楕円 419"/>
        <xdr:cNvSpPr/>
      </xdr:nvSpPr>
      <xdr:spPr>
        <a:xfrm>
          <a:off x="45847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165479</xdr:rowOff>
    </xdr:from>
    <xdr:ext cx="405111" cy="259045"/>
    <xdr:sp macro="" textlink="">
      <xdr:nvSpPr>
        <xdr:cNvPr id="421" name="【市民会館】&#10;有形固定資産減価償却率該当値テキスト"/>
        <xdr:cNvSpPr txBox="1"/>
      </xdr:nvSpPr>
      <xdr:spPr>
        <a:xfrm>
          <a:off x="4673600"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154395</xdr:rowOff>
    </xdr:from>
    <xdr:to>
      <xdr:col>20</xdr:col>
      <xdr:colOff>38100</xdr:colOff>
      <xdr:row>107</xdr:row>
      <xdr:rowOff>84545</xdr:rowOff>
    </xdr:to>
    <xdr:sp macro="" textlink="">
      <xdr:nvSpPr>
        <xdr:cNvPr id="422" name="楕円 421"/>
        <xdr:cNvSpPr/>
      </xdr:nvSpPr>
      <xdr:spPr>
        <a:xfrm>
          <a:off x="3746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33745</xdr:rowOff>
    </xdr:from>
    <xdr:to>
      <xdr:col>24</xdr:col>
      <xdr:colOff>63500</xdr:colOff>
      <xdr:row>107</xdr:row>
      <xdr:rowOff>66402</xdr:rowOff>
    </xdr:to>
    <xdr:cxnSp macro="">
      <xdr:nvCxnSpPr>
        <xdr:cNvPr id="423" name="直線コネクタ 422"/>
        <xdr:cNvCxnSpPr/>
      </xdr:nvCxnSpPr>
      <xdr:spPr>
        <a:xfrm>
          <a:off x="3797300" y="183788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121738</xdr:rowOff>
    </xdr:from>
    <xdr:to>
      <xdr:col>15</xdr:col>
      <xdr:colOff>101600</xdr:colOff>
      <xdr:row>107</xdr:row>
      <xdr:rowOff>51888</xdr:rowOff>
    </xdr:to>
    <xdr:sp macro="" textlink="">
      <xdr:nvSpPr>
        <xdr:cNvPr id="424" name="楕円 423"/>
        <xdr:cNvSpPr/>
      </xdr:nvSpPr>
      <xdr:spPr>
        <a:xfrm>
          <a:off x="2857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1088</xdr:rowOff>
    </xdr:from>
    <xdr:to>
      <xdr:col>19</xdr:col>
      <xdr:colOff>177800</xdr:colOff>
      <xdr:row>107</xdr:row>
      <xdr:rowOff>33745</xdr:rowOff>
    </xdr:to>
    <xdr:cxnSp macro="">
      <xdr:nvCxnSpPr>
        <xdr:cNvPr id="425" name="直線コネクタ 424"/>
        <xdr:cNvCxnSpPr/>
      </xdr:nvCxnSpPr>
      <xdr:spPr>
        <a:xfrm>
          <a:off x="2908300" y="183462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92348</xdr:rowOff>
    </xdr:from>
    <xdr:to>
      <xdr:col>10</xdr:col>
      <xdr:colOff>165100</xdr:colOff>
      <xdr:row>107</xdr:row>
      <xdr:rowOff>22498</xdr:rowOff>
    </xdr:to>
    <xdr:sp macro="" textlink="">
      <xdr:nvSpPr>
        <xdr:cNvPr id="426" name="楕円 425"/>
        <xdr:cNvSpPr/>
      </xdr:nvSpPr>
      <xdr:spPr>
        <a:xfrm>
          <a:off x="1968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143148</xdr:rowOff>
    </xdr:from>
    <xdr:to>
      <xdr:col>15</xdr:col>
      <xdr:colOff>50800</xdr:colOff>
      <xdr:row>107</xdr:row>
      <xdr:rowOff>1088</xdr:rowOff>
    </xdr:to>
    <xdr:cxnSp macro="">
      <xdr:nvCxnSpPr>
        <xdr:cNvPr id="427" name="直線コネクタ 426"/>
        <xdr:cNvCxnSpPr/>
      </xdr:nvCxnSpPr>
      <xdr:spPr>
        <a:xfrm>
          <a:off x="2019300" y="183168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67855</xdr:rowOff>
    </xdr:from>
    <xdr:to>
      <xdr:col>6</xdr:col>
      <xdr:colOff>38100</xdr:colOff>
      <xdr:row>102</xdr:row>
      <xdr:rowOff>169455</xdr:rowOff>
    </xdr:to>
    <xdr:sp macro="" textlink="">
      <xdr:nvSpPr>
        <xdr:cNvPr id="428" name="楕円 427"/>
        <xdr:cNvSpPr/>
      </xdr:nvSpPr>
      <xdr:spPr>
        <a:xfrm>
          <a:off x="1079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118655</xdr:rowOff>
    </xdr:from>
    <xdr:to>
      <xdr:col>10</xdr:col>
      <xdr:colOff>114300</xdr:colOff>
      <xdr:row>106</xdr:row>
      <xdr:rowOff>143148</xdr:rowOff>
    </xdr:to>
    <xdr:cxnSp macro="">
      <xdr:nvCxnSpPr>
        <xdr:cNvPr id="429" name="直線コネクタ 428"/>
        <xdr:cNvCxnSpPr/>
      </xdr:nvCxnSpPr>
      <xdr:spPr>
        <a:xfrm>
          <a:off x="1130300" y="17606555"/>
          <a:ext cx="889000" cy="7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430" name="n_1aveValue【市民会館】&#10;有形固定資産減価償却率"/>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31" name="n_2aveValue【市民会館】&#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2"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93634</xdr:rowOff>
    </xdr:from>
    <xdr:ext cx="405111" cy="259045"/>
    <xdr:sp macro="" textlink="">
      <xdr:nvSpPr>
        <xdr:cNvPr id="433" name="n_4aveValue【市民会館】&#10;有形固定資産減価償却率"/>
        <xdr:cNvSpPr txBox="1"/>
      </xdr:nvSpPr>
      <xdr:spPr>
        <a:xfrm>
          <a:off x="927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75672</xdr:rowOff>
    </xdr:from>
    <xdr:ext cx="405111" cy="259045"/>
    <xdr:sp macro="" textlink="">
      <xdr:nvSpPr>
        <xdr:cNvPr id="434" name="n_1mainValue【市民会館】&#10;有形固定資産減価償却率"/>
        <xdr:cNvSpPr txBox="1"/>
      </xdr:nvSpPr>
      <xdr:spPr>
        <a:xfrm>
          <a:off x="35820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43015</xdr:rowOff>
    </xdr:from>
    <xdr:ext cx="405111" cy="259045"/>
    <xdr:sp macro="" textlink="">
      <xdr:nvSpPr>
        <xdr:cNvPr id="435" name="n_2mainValue【市民会館】&#10;有形固定資産減価償却率"/>
        <xdr:cNvSpPr txBox="1"/>
      </xdr:nvSpPr>
      <xdr:spPr>
        <a:xfrm>
          <a:off x="2705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13625</xdr:rowOff>
    </xdr:from>
    <xdr:ext cx="405111" cy="259045"/>
    <xdr:sp macro="" textlink="">
      <xdr:nvSpPr>
        <xdr:cNvPr id="436" name="n_3mainValue【市民会館】&#10;有形固定資産減価償却率"/>
        <xdr:cNvSpPr txBox="1"/>
      </xdr:nvSpPr>
      <xdr:spPr>
        <a:xfrm>
          <a:off x="1816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14532</xdr:rowOff>
    </xdr:from>
    <xdr:ext cx="405111" cy="259045"/>
    <xdr:sp macro="" textlink="">
      <xdr:nvSpPr>
        <xdr:cNvPr id="437" name="n_4mainValue【市民会館】&#10;有形固定資産減価償却率"/>
        <xdr:cNvSpPr txBox="1"/>
      </xdr:nvSpPr>
      <xdr:spPr>
        <a:xfrm>
          <a:off x="927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61" name="直線コネクタ 460"/>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62" name="【市民会館】&#10;一人当たり面積最小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63" name="直線コネクタ 462"/>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64"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65" name="直線コネクタ 464"/>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66"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7" name="フローチャート: 判断 466"/>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8" name="フローチャート: 判断 46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9" name="フローチャート: 判断 46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0" name="フローチャート: 判断 469"/>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71" name="フローチャート: 判断 470"/>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477" name="楕円 476"/>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148607</xdr:rowOff>
    </xdr:from>
    <xdr:ext cx="469744" cy="259045"/>
    <xdr:sp macro="" textlink="">
      <xdr:nvSpPr>
        <xdr:cNvPr id="478" name="【市民会館】&#10;一人当たり面積該当値テキスト"/>
        <xdr:cNvSpPr txBox="1"/>
      </xdr:nvSpPr>
      <xdr:spPr>
        <a:xfrm>
          <a:off x="105156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79" name="楕円 478"/>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49530</xdr:rowOff>
    </xdr:to>
    <xdr:cxnSp macro="">
      <xdr:nvCxnSpPr>
        <xdr:cNvPr id="480" name="直線コネクタ 479"/>
        <xdr:cNvCxnSpPr/>
      </xdr:nvCxnSpPr>
      <xdr:spPr>
        <a:xfrm>
          <a:off x="9639300" y="1805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481" name="楕円 480"/>
        <xdr:cNvSpPr/>
      </xdr:nvSpPr>
      <xdr:spPr>
        <a:xfrm>
          <a:off x="869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49530</xdr:rowOff>
    </xdr:to>
    <xdr:cxnSp macro="">
      <xdr:nvCxnSpPr>
        <xdr:cNvPr id="482" name="直線コネクタ 481"/>
        <xdr:cNvCxnSpPr/>
      </xdr:nvCxnSpPr>
      <xdr:spPr>
        <a:xfrm>
          <a:off x="8750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170180</xdr:rowOff>
    </xdr:from>
    <xdr:to>
      <xdr:col>41</xdr:col>
      <xdr:colOff>101600</xdr:colOff>
      <xdr:row>105</xdr:row>
      <xdr:rowOff>100330</xdr:rowOff>
    </xdr:to>
    <xdr:sp macro="" textlink="">
      <xdr:nvSpPr>
        <xdr:cNvPr id="483" name="楕円 482"/>
        <xdr:cNvSpPr/>
      </xdr:nvSpPr>
      <xdr:spPr>
        <a:xfrm>
          <a:off x="7810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49530</xdr:rowOff>
    </xdr:from>
    <xdr:to>
      <xdr:col>45</xdr:col>
      <xdr:colOff>177800</xdr:colOff>
      <xdr:row>105</xdr:row>
      <xdr:rowOff>49530</xdr:rowOff>
    </xdr:to>
    <xdr:cxnSp macro="">
      <xdr:nvCxnSpPr>
        <xdr:cNvPr id="484" name="直線コネクタ 483"/>
        <xdr:cNvCxnSpPr/>
      </xdr:nvCxnSpPr>
      <xdr:spPr>
        <a:xfrm>
          <a:off x="7861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170180</xdr:rowOff>
    </xdr:from>
    <xdr:to>
      <xdr:col>36</xdr:col>
      <xdr:colOff>165100</xdr:colOff>
      <xdr:row>105</xdr:row>
      <xdr:rowOff>100330</xdr:rowOff>
    </xdr:to>
    <xdr:sp macro="" textlink="">
      <xdr:nvSpPr>
        <xdr:cNvPr id="485" name="楕円 484"/>
        <xdr:cNvSpPr/>
      </xdr:nvSpPr>
      <xdr:spPr>
        <a:xfrm>
          <a:off x="6921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49530</xdr:rowOff>
    </xdr:from>
    <xdr:to>
      <xdr:col>41</xdr:col>
      <xdr:colOff>50800</xdr:colOff>
      <xdr:row>105</xdr:row>
      <xdr:rowOff>49530</xdr:rowOff>
    </xdr:to>
    <xdr:cxnSp macro="">
      <xdr:nvCxnSpPr>
        <xdr:cNvPr id="486" name="直線コネクタ 485"/>
        <xdr:cNvCxnSpPr/>
      </xdr:nvCxnSpPr>
      <xdr:spPr>
        <a:xfrm>
          <a:off x="6972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8"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89" name="n_3aveValue【市民会館】&#10;一人当たり面積"/>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90" name="n_4aveValue【市民会館】&#10;一人当たり面積"/>
        <xdr:cNvSpPr txBox="1"/>
      </xdr:nvSpPr>
      <xdr:spPr>
        <a:xfrm>
          <a:off x="6737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491" name="n_1mainValue【市民会館】&#10;一人当たり面積"/>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116857</xdr:rowOff>
    </xdr:from>
    <xdr:ext cx="469744" cy="259045"/>
    <xdr:sp macro="" textlink="">
      <xdr:nvSpPr>
        <xdr:cNvPr id="492" name="n_2mainValue【市民会館】&#10;一人当たり面積"/>
        <xdr:cNvSpPr txBox="1"/>
      </xdr:nvSpPr>
      <xdr:spPr>
        <a:xfrm>
          <a:off x="8515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116857</xdr:rowOff>
    </xdr:from>
    <xdr:ext cx="469744" cy="259045"/>
    <xdr:sp macro="" textlink="">
      <xdr:nvSpPr>
        <xdr:cNvPr id="493" name="n_3mainValue【市民会館】&#10;一人当たり面積"/>
        <xdr:cNvSpPr txBox="1"/>
      </xdr:nvSpPr>
      <xdr:spPr>
        <a:xfrm>
          <a:off x="7626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91457</xdr:rowOff>
    </xdr:from>
    <xdr:ext cx="469744" cy="259045"/>
    <xdr:sp macro="" textlink="">
      <xdr:nvSpPr>
        <xdr:cNvPr id="494" name="n_4mainValue【市民会館】&#10;一人当たり面積"/>
        <xdr:cNvSpPr txBox="1"/>
      </xdr:nvSpPr>
      <xdr:spPr>
        <a:xfrm>
          <a:off x="6737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48768</xdr:rowOff>
    </xdr:from>
    <xdr:to>
      <xdr:col>85</xdr:col>
      <xdr:colOff>126364</xdr:colOff>
      <xdr:row>41</xdr:row>
      <xdr:rowOff>55626</xdr:rowOff>
    </xdr:to>
    <xdr:cxnSp macro="">
      <xdr:nvCxnSpPr>
        <xdr:cNvPr id="517" name="直線コネクタ 516"/>
        <xdr:cNvCxnSpPr/>
      </xdr:nvCxnSpPr>
      <xdr:spPr>
        <a:xfrm flipV="1">
          <a:off x="16318864" y="5706618"/>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518" name="【一般廃棄物処理施設】&#10;有形固定資産減価償却率最小値テキスト"/>
        <xdr:cNvSpPr txBox="1"/>
      </xdr:nvSpPr>
      <xdr:spPr>
        <a:xfrm>
          <a:off x="163576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519" name="直線コネクタ 518"/>
        <xdr:cNvCxnSpPr/>
      </xdr:nvCxnSpPr>
      <xdr:spPr>
        <a:xfrm>
          <a:off x="16230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166895</xdr:rowOff>
    </xdr:from>
    <xdr:ext cx="405111" cy="259045"/>
    <xdr:sp macro="" textlink="">
      <xdr:nvSpPr>
        <xdr:cNvPr id="520" name="【一般廃棄物処理施設】&#10;有形固定資産減価償却率最大値テキスト"/>
        <xdr:cNvSpPr txBox="1"/>
      </xdr:nvSpPr>
      <xdr:spPr>
        <a:xfrm>
          <a:off x="16357600" y="548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48768</xdr:rowOff>
    </xdr:from>
    <xdr:to>
      <xdr:col>86</xdr:col>
      <xdr:colOff>25400</xdr:colOff>
      <xdr:row>33</xdr:row>
      <xdr:rowOff>48768</xdr:rowOff>
    </xdr:to>
    <xdr:cxnSp macro="">
      <xdr:nvCxnSpPr>
        <xdr:cNvPr id="521" name="直線コネクタ 520"/>
        <xdr:cNvCxnSpPr/>
      </xdr:nvCxnSpPr>
      <xdr:spPr>
        <a:xfrm>
          <a:off x="16230600" y="57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99839</xdr:rowOff>
    </xdr:from>
    <xdr:ext cx="405111" cy="259045"/>
    <xdr:sp macro="" textlink="">
      <xdr:nvSpPr>
        <xdr:cNvPr id="522" name="【一般廃棄物処理施設】&#10;有形固定資産減価償却率平均値テキスト"/>
        <xdr:cNvSpPr txBox="1"/>
      </xdr:nvSpPr>
      <xdr:spPr>
        <a:xfrm>
          <a:off x="16357600" y="6100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523" name="フローチャート: 判断 522"/>
        <xdr:cNvSpPr/>
      </xdr:nvSpPr>
      <xdr:spPr>
        <a:xfrm>
          <a:off x="162687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34544</xdr:rowOff>
    </xdr:from>
    <xdr:to>
      <xdr:col>81</xdr:col>
      <xdr:colOff>101600</xdr:colOff>
      <xdr:row>35</xdr:row>
      <xdr:rowOff>136144</xdr:rowOff>
    </xdr:to>
    <xdr:sp macro="" textlink="">
      <xdr:nvSpPr>
        <xdr:cNvPr id="524" name="フローチャート: 判断 523"/>
        <xdr:cNvSpPr/>
      </xdr:nvSpPr>
      <xdr:spPr>
        <a:xfrm>
          <a:off x="15430500" y="603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29972</xdr:rowOff>
    </xdr:from>
    <xdr:to>
      <xdr:col>76</xdr:col>
      <xdr:colOff>165100</xdr:colOff>
      <xdr:row>35</xdr:row>
      <xdr:rowOff>131572</xdr:rowOff>
    </xdr:to>
    <xdr:sp macro="" textlink="">
      <xdr:nvSpPr>
        <xdr:cNvPr id="525" name="フローチャート: 判断 524"/>
        <xdr:cNvSpPr/>
      </xdr:nvSpPr>
      <xdr:spPr>
        <a:xfrm>
          <a:off x="14541500" y="603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7112</xdr:rowOff>
    </xdr:from>
    <xdr:to>
      <xdr:col>72</xdr:col>
      <xdr:colOff>38100</xdr:colOff>
      <xdr:row>35</xdr:row>
      <xdr:rowOff>108712</xdr:rowOff>
    </xdr:to>
    <xdr:sp macro="" textlink="">
      <xdr:nvSpPr>
        <xdr:cNvPr id="526" name="フローチャート: 判断 525"/>
        <xdr:cNvSpPr/>
      </xdr:nvSpPr>
      <xdr:spPr>
        <a:xfrm>
          <a:off x="13652500" y="600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77978</xdr:rowOff>
    </xdr:from>
    <xdr:to>
      <xdr:col>67</xdr:col>
      <xdr:colOff>101600</xdr:colOff>
      <xdr:row>36</xdr:row>
      <xdr:rowOff>8128</xdr:rowOff>
    </xdr:to>
    <xdr:sp macro="" textlink="">
      <xdr:nvSpPr>
        <xdr:cNvPr id="527" name="フローチャート: 判断 526"/>
        <xdr:cNvSpPr/>
      </xdr:nvSpPr>
      <xdr:spPr>
        <a:xfrm>
          <a:off x="12763500" y="60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91694</xdr:rowOff>
    </xdr:from>
    <xdr:to>
      <xdr:col>85</xdr:col>
      <xdr:colOff>177800</xdr:colOff>
      <xdr:row>36</xdr:row>
      <xdr:rowOff>21844</xdr:rowOff>
    </xdr:to>
    <xdr:sp macro="" textlink="">
      <xdr:nvSpPr>
        <xdr:cNvPr id="533" name="楕円 532"/>
        <xdr:cNvSpPr/>
      </xdr:nvSpPr>
      <xdr:spPr>
        <a:xfrm>
          <a:off x="162687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114571</xdr:rowOff>
    </xdr:from>
    <xdr:ext cx="405111" cy="259045"/>
    <xdr:sp macro="" textlink="">
      <xdr:nvSpPr>
        <xdr:cNvPr id="534" name="【一般廃棄物処理施設】&#10;有形固定資産減価償却率該当値テキスト"/>
        <xdr:cNvSpPr txBox="1"/>
      </xdr:nvSpPr>
      <xdr:spPr>
        <a:xfrm>
          <a:off x="16357600" y="594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535" name="楕円 534"/>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142494</xdr:rowOff>
    </xdr:to>
    <xdr:cxnSp macro="">
      <xdr:nvCxnSpPr>
        <xdr:cNvPr id="536" name="直線コネクタ 535"/>
        <xdr:cNvCxnSpPr/>
      </xdr:nvCxnSpPr>
      <xdr:spPr>
        <a:xfrm>
          <a:off x="15481300" y="60426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128270</xdr:rowOff>
    </xdr:from>
    <xdr:to>
      <xdr:col>76</xdr:col>
      <xdr:colOff>165100</xdr:colOff>
      <xdr:row>35</xdr:row>
      <xdr:rowOff>58420</xdr:rowOff>
    </xdr:to>
    <xdr:sp macro="" textlink="">
      <xdr:nvSpPr>
        <xdr:cNvPr id="537" name="楕円 536"/>
        <xdr:cNvSpPr/>
      </xdr:nvSpPr>
      <xdr:spPr>
        <a:xfrm>
          <a:off x="14541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xdr:rowOff>
    </xdr:from>
    <xdr:to>
      <xdr:col>81</xdr:col>
      <xdr:colOff>50800</xdr:colOff>
      <xdr:row>35</xdr:row>
      <xdr:rowOff>41910</xdr:rowOff>
    </xdr:to>
    <xdr:cxnSp macro="">
      <xdr:nvCxnSpPr>
        <xdr:cNvPr id="538" name="直線コネクタ 537"/>
        <xdr:cNvCxnSpPr/>
      </xdr:nvCxnSpPr>
      <xdr:spPr>
        <a:xfrm>
          <a:off x="14592300" y="6008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167132</xdr:rowOff>
    </xdr:from>
    <xdr:to>
      <xdr:col>72</xdr:col>
      <xdr:colOff>38100</xdr:colOff>
      <xdr:row>35</xdr:row>
      <xdr:rowOff>97282</xdr:rowOff>
    </xdr:to>
    <xdr:sp macro="" textlink="">
      <xdr:nvSpPr>
        <xdr:cNvPr id="539" name="楕円 538"/>
        <xdr:cNvSpPr/>
      </xdr:nvSpPr>
      <xdr:spPr>
        <a:xfrm>
          <a:off x="13652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xdr:rowOff>
    </xdr:from>
    <xdr:to>
      <xdr:col>76</xdr:col>
      <xdr:colOff>114300</xdr:colOff>
      <xdr:row>35</xdr:row>
      <xdr:rowOff>46482</xdr:rowOff>
    </xdr:to>
    <xdr:cxnSp macro="">
      <xdr:nvCxnSpPr>
        <xdr:cNvPr id="540" name="直線コネクタ 539"/>
        <xdr:cNvCxnSpPr/>
      </xdr:nvCxnSpPr>
      <xdr:spPr>
        <a:xfrm flipV="1">
          <a:off x="13703300" y="60083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61976</xdr:rowOff>
    </xdr:from>
    <xdr:to>
      <xdr:col>67</xdr:col>
      <xdr:colOff>101600</xdr:colOff>
      <xdr:row>33</xdr:row>
      <xdr:rowOff>163576</xdr:rowOff>
    </xdr:to>
    <xdr:sp macro="" textlink="">
      <xdr:nvSpPr>
        <xdr:cNvPr id="541" name="楕円 540"/>
        <xdr:cNvSpPr/>
      </xdr:nvSpPr>
      <xdr:spPr>
        <a:xfrm>
          <a:off x="12763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112776</xdr:rowOff>
    </xdr:from>
    <xdr:to>
      <xdr:col>71</xdr:col>
      <xdr:colOff>177800</xdr:colOff>
      <xdr:row>35</xdr:row>
      <xdr:rowOff>46482</xdr:rowOff>
    </xdr:to>
    <xdr:cxnSp macro="">
      <xdr:nvCxnSpPr>
        <xdr:cNvPr id="542" name="直線コネクタ 541"/>
        <xdr:cNvCxnSpPr/>
      </xdr:nvCxnSpPr>
      <xdr:spPr>
        <a:xfrm>
          <a:off x="12814300" y="5770626"/>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127271</xdr:rowOff>
    </xdr:from>
    <xdr:ext cx="405111" cy="259045"/>
    <xdr:sp macro="" textlink="">
      <xdr:nvSpPr>
        <xdr:cNvPr id="543" name="n_1aveValue【一般廃棄物処理施設】&#10;有形固定資産減価償却率"/>
        <xdr:cNvSpPr txBox="1"/>
      </xdr:nvSpPr>
      <xdr:spPr>
        <a:xfrm>
          <a:off x="15266044" y="612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122699</xdr:rowOff>
    </xdr:from>
    <xdr:ext cx="405111" cy="259045"/>
    <xdr:sp macro="" textlink="">
      <xdr:nvSpPr>
        <xdr:cNvPr id="544" name="n_2aveValue【一般廃棄物処理施設】&#10;有形固定資産減価償却率"/>
        <xdr:cNvSpPr txBox="1"/>
      </xdr:nvSpPr>
      <xdr:spPr>
        <a:xfrm>
          <a:off x="14389744" y="612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99839</xdr:rowOff>
    </xdr:from>
    <xdr:ext cx="405111" cy="259045"/>
    <xdr:sp macro="" textlink="">
      <xdr:nvSpPr>
        <xdr:cNvPr id="545" name="n_3aveValue【一般廃棄物処理施設】&#10;有形固定資産減価償却率"/>
        <xdr:cNvSpPr txBox="1"/>
      </xdr:nvSpPr>
      <xdr:spPr>
        <a:xfrm>
          <a:off x="13500744" y="610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170705</xdr:rowOff>
    </xdr:from>
    <xdr:ext cx="405111" cy="259045"/>
    <xdr:sp macro="" textlink="">
      <xdr:nvSpPr>
        <xdr:cNvPr id="546" name="n_4aveValue【一般廃棄物処理施設】&#10;有形固定資産減価償却率"/>
        <xdr:cNvSpPr txBox="1"/>
      </xdr:nvSpPr>
      <xdr:spPr>
        <a:xfrm>
          <a:off x="12611744" y="617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547" name="n_1main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74947</xdr:rowOff>
    </xdr:from>
    <xdr:ext cx="405111" cy="259045"/>
    <xdr:sp macro="" textlink="">
      <xdr:nvSpPr>
        <xdr:cNvPr id="548" name="n_2mainValue【一般廃棄物処理施設】&#10;有形固定資産減価償却率"/>
        <xdr:cNvSpPr txBox="1"/>
      </xdr:nvSpPr>
      <xdr:spPr>
        <a:xfrm>
          <a:off x="14389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113809</xdr:rowOff>
    </xdr:from>
    <xdr:ext cx="405111" cy="259045"/>
    <xdr:sp macro="" textlink="">
      <xdr:nvSpPr>
        <xdr:cNvPr id="549" name="n_3mainValue【一般廃棄物処理施設】&#10;有形固定資産減価償却率"/>
        <xdr:cNvSpPr txBox="1"/>
      </xdr:nvSpPr>
      <xdr:spPr>
        <a:xfrm>
          <a:off x="13500744" y="577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8653</xdr:rowOff>
    </xdr:from>
    <xdr:ext cx="405111" cy="259045"/>
    <xdr:sp macro="" textlink="">
      <xdr:nvSpPr>
        <xdr:cNvPr id="550" name="n_4mainValue【一般廃棄物処理施設】&#10;有形固定資産減価償却率"/>
        <xdr:cNvSpPr txBox="1"/>
      </xdr:nvSpPr>
      <xdr:spPr>
        <a:xfrm>
          <a:off x="12611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4" name="テキスト ボックス 56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6" name="テキスト ボックス 56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8" name="テキスト ボックス 56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574" name="直線コネクタ 573"/>
        <xdr:cNvCxnSpPr/>
      </xdr:nvCxnSpPr>
      <xdr:spPr>
        <a:xfrm flipV="1">
          <a:off x="22160864" y="5636501"/>
          <a:ext cx="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575" name="【一般廃棄物処理施設】&#10;一人当たり有形固定資産（償却資産）額最小値テキスト"/>
        <xdr:cNvSpPr txBox="1"/>
      </xdr:nvSpPr>
      <xdr:spPr>
        <a:xfrm>
          <a:off x="22199600" y="72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576" name="直線コネクタ 575"/>
        <xdr:cNvCxnSpPr/>
      </xdr:nvCxnSpPr>
      <xdr:spPr>
        <a:xfrm>
          <a:off x="22072600" y="72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577" name="【一般廃棄物処理施設】&#10;一人当たり有形固定資産（償却資産）額最大値テキスト"/>
        <xdr:cNvSpPr txBox="1"/>
      </xdr:nvSpPr>
      <xdr:spPr>
        <a:xfrm>
          <a:off x="22199600" y="54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578" name="直線コネクタ 577"/>
        <xdr:cNvCxnSpPr/>
      </xdr:nvCxnSpPr>
      <xdr:spPr>
        <a:xfrm>
          <a:off x="22072600" y="563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92498</xdr:rowOff>
    </xdr:from>
    <xdr:ext cx="534377" cy="259045"/>
    <xdr:sp macro="" textlink="">
      <xdr:nvSpPr>
        <xdr:cNvPr id="579" name="【一般廃棄物処理施設】&#10;一人当たり有形固定資産（償却資産）額平均値テキスト"/>
        <xdr:cNvSpPr txBox="1"/>
      </xdr:nvSpPr>
      <xdr:spPr>
        <a:xfrm>
          <a:off x="22199600" y="6264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580" name="フローチャート: 判断 579"/>
        <xdr:cNvSpPr/>
      </xdr:nvSpPr>
      <xdr:spPr>
        <a:xfrm>
          <a:off x="22110700" y="62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581" name="フローチャート: 判断 580"/>
        <xdr:cNvSpPr/>
      </xdr:nvSpPr>
      <xdr:spPr>
        <a:xfrm>
          <a:off x="21272500" y="623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582" name="フローチャート: 判断 581"/>
        <xdr:cNvSpPr/>
      </xdr:nvSpPr>
      <xdr:spPr>
        <a:xfrm>
          <a:off x="20383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583" name="フローチャート: 判断 582"/>
        <xdr:cNvSpPr/>
      </xdr:nvSpPr>
      <xdr:spPr>
        <a:xfrm>
          <a:off x="19494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43701</xdr:rowOff>
    </xdr:from>
    <xdr:to>
      <xdr:col>98</xdr:col>
      <xdr:colOff>38100</xdr:colOff>
      <xdr:row>37</xdr:row>
      <xdr:rowOff>145301</xdr:rowOff>
    </xdr:to>
    <xdr:sp macro="" textlink="">
      <xdr:nvSpPr>
        <xdr:cNvPr id="584" name="フローチャート: 判断 583"/>
        <xdr:cNvSpPr/>
      </xdr:nvSpPr>
      <xdr:spPr>
        <a:xfrm>
          <a:off x="18605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40564</xdr:rowOff>
    </xdr:from>
    <xdr:to>
      <xdr:col>116</xdr:col>
      <xdr:colOff>114300</xdr:colOff>
      <xdr:row>35</xdr:row>
      <xdr:rowOff>142164</xdr:rowOff>
    </xdr:to>
    <xdr:sp macro="" textlink="">
      <xdr:nvSpPr>
        <xdr:cNvPr id="590" name="楕円 589"/>
        <xdr:cNvSpPr/>
      </xdr:nvSpPr>
      <xdr:spPr>
        <a:xfrm>
          <a:off x="22110700" y="60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63441</xdr:rowOff>
    </xdr:from>
    <xdr:ext cx="534377" cy="259045"/>
    <xdr:sp macro="" textlink="">
      <xdr:nvSpPr>
        <xdr:cNvPr id="591" name="【一般廃棄物処理施設】&#10;一人当たり有形固定資産（償却資産）額該当値テキスト"/>
        <xdr:cNvSpPr txBox="1"/>
      </xdr:nvSpPr>
      <xdr:spPr>
        <a:xfrm>
          <a:off x="22199600" y="58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47447</xdr:rowOff>
    </xdr:from>
    <xdr:to>
      <xdr:col>112</xdr:col>
      <xdr:colOff>38100</xdr:colOff>
      <xdr:row>35</xdr:row>
      <xdr:rowOff>149047</xdr:rowOff>
    </xdr:to>
    <xdr:sp macro="" textlink="">
      <xdr:nvSpPr>
        <xdr:cNvPr id="592" name="楕円 591"/>
        <xdr:cNvSpPr/>
      </xdr:nvSpPr>
      <xdr:spPr>
        <a:xfrm>
          <a:off x="21272500" y="60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91364</xdr:rowOff>
    </xdr:from>
    <xdr:to>
      <xdr:col>116</xdr:col>
      <xdr:colOff>63500</xdr:colOff>
      <xdr:row>35</xdr:row>
      <xdr:rowOff>98247</xdr:rowOff>
    </xdr:to>
    <xdr:cxnSp macro="">
      <xdr:nvCxnSpPr>
        <xdr:cNvPr id="593" name="直線コネクタ 592"/>
        <xdr:cNvCxnSpPr/>
      </xdr:nvCxnSpPr>
      <xdr:spPr>
        <a:xfrm flipV="1">
          <a:off x="21323300" y="6092114"/>
          <a:ext cx="8382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152019</xdr:rowOff>
    </xdr:from>
    <xdr:to>
      <xdr:col>107</xdr:col>
      <xdr:colOff>101600</xdr:colOff>
      <xdr:row>35</xdr:row>
      <xdr:rowOff>82169</xdr:rowOff>
    </xdr:to>
    <xdr:sp macro="" textlink="">
      <xdr:nvSpPr>
        <xdr:cNvPr id="594" name="楕円 593"/>
        <xdr:cNvSpPr/>
      </xdr:nvSpPr>
      <xdr:spPr>
        <a:xfrm>
          <a:off x="20383500" y="59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31369</xdr:rowOff>
    </xdr:from>
    <xdr:to>
      <xdr:col>111</xdr:col>
      <xdr:colOff>177800</xdr:colOff>
      <xdr:row>35</xdr:row>
      <xdr:rowOff>98247</xdr:rowOff>
    </xdr:to>
    <xdr:cxnSp macro="">
      <xdr:nvCxnSpPr>
        <xdr:cNvPr id="595" name="直線コネクタ 594"/>
        <xdr:cNvCxnSpPr/>
      </xdr:nvCxnSpPr>
      <xdr:spPr>
        <a:xfrm>
          <a:off x="20434300" y="6032119"/>
          <a:ext cx="889000" cy="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18682</xdr:rowOff>
    </xdr:from>
    <xdr:to>
      <xdr:col>102</xdr:col>
      <xdr:colOff>165100</xdr:colOff>
      <xdr:row>34</xdr:row>
      <xdr:rowOff>120282</xdr:rowOff>
    </xdr:to>
    <xdr:sp macro="" textlink="">
      <xdr:nvSpPr>
        <xdr:cNvPr id="596" name="楕円 595"/>
        <xdr:cNvSpPr/>
      </xdr:nvSpPr>
      <xdr:spPr>
        <a:xfrm>
          <a:off x="19494500" y="584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69482</xdr:rowOff>
    </xdr:from>
    <xdr:to>
      <xdr:col>107</xdr:col>
      <xdr:colOff>50800</xdr:colOff>
      <xdr:row>35</xdr:row>
      <xdr:rowOff>31369</xdr:rowOff>
    </xdr:to>
    <xdr:cxnSp macro="">
      <xdr:nvCxnSpPr>
        <xdr:cNvPr id="597" name="直線コネクタ 596"/>
        <xdr:cNvCxnSpPr/>
      </xdr:nvCxnSpPr>
      <xdr:spPr>
        <a:xfrm>
          <a:off x="19545300" y="5898782"/>
          <a:ext cx="889000" cy="1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124117</xdr:rowOff>
    </xdr:from>
    <xdr:to>
      <xdr:col>98</xdr:col>
      <xdr:colOff>38100</xdr:colOff>
      <xdr:row>35</xdr:row>
      <xdr:rowOff>54267</xdr:rowOff>
    </xdr:to>
    <xdr:sp macro="" textlink="">
      <xdr:nvSpPr>
        <xdr:cNvPr id="598" name="楕円 597"/>
        <xdr:cNvSpPr/>
      </xdr:nvSpPr>
      <xdr:spPr>
        <a:xfrm>
          <a:off x="18605500" y="59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69482</xdr:rowOff>
    </xdr:from>
    <xdr:to>
      <xdr:col>102</xdr:col>
      <xdr:colOff>114300</xdr:colOff>
      <xdr:row>35</xdr:row>
      <xdr:rowOff>3467</xdr:rowOff>
    </xdr:to>
    <xdr:cxnSp macro="">
      <xdr:nvCxnSpPr>
        <xdr:cNvPr id="599" name="直線コネクタ 598"/>
        <xdr:cNvCxnSpPr/>
      </xdr:nvCxnSpPr>
      <xdr:spPr>
        <a:xfrm flipV="1">
          <a:off x="18656300" y="5898782"/>
          <a:ext cx="889000" cy="10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157230</xdr:rowOff>
    </xdr:from>
    <xdr:ext cx="534377" cy="259045"/>
    <xdr:sp macro="" textlink="">
      <xdr:nvSpPr>
        <xdr:cNvPr id="600" name="n_1aveValue【一般廃棄物処理施設】&#10;一人当たり有形固定資産（償却資産）額"/>
        <xdr:cNvSpPr txBox="1"/>
      </xdr:nvSpPr>
      <xdr:spPr>
        <a:xfrm>
          <a:off x="21043411" y="63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20756</xdr:rowOff>
    </xdr:from>
    <xdr:ext cx="534377" cy="259045"/>
    <xdr:sp macro="" textlink="">
      <xdr:nvSpPr>
        <xdr:cNvPr id="601" name="n_2aveValue【一般廃棄物処理施設】&#10;一人当たり有形固定資産（償却資産）額"/>
        <xdr:cNvSpPr txBox="1"/>
      </xdr:nvSpPr>
      <xdr:spPr>
        <a:xfrm>
          <a:off x="201671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56418</xdr:rowOff>
    </xdr:from>
    <xdr:ext cx="534377" cy="259045"/>
    <xdr:sp macro="" textlink="">
      <xdr:nvSpPr>
        <xdr:cNvPr id="602" name="n_3aveValue【一般廃棄物処理施設】&#10;一人当たり有形固定資産（償却資産）額"/>
        <xdr:cNvSpPr txBox="1"/>
      </xdr:nvSpPr>
      <xdr:spPr>
        <a:xfrm>
          <a:off x="19278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136427</xdr:rowOff>
    </xdr:from>
    <xdr:ext cx="534377" cy="259045"/>
    <xdr:sp macro="" textlink="">
      <xdr:nvSpPr>
        <xdr:cNvPr id="603" name="n_4aveValue【一般廃棄物処理施設】&#10;一人当たり有形固定資産（償却資産）額"/>
        <xdr:cNvSpPr txBox="1"/>
      </xdr:nvSpPr>
      <xdr:spPr>
        <a:xfrm>
          <a:off x="18389111" y="64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165574</xdr:rowOff>
    </xdr:from>
    <xdr:ext cx="534377" cy="259045"/>
    <xdr:sp macro="" textlink="">
      <xdr:nvSpPr>
        <xdr:cNvPr id="604" name="n_1mainValue【一般廃棄物処理施設】&#10;一人当たり有形固定資産（償却資産）額"/>
        <xdr:cNvSpPr txBox="1"/>
      </xdr:nvSpPr>
      <xdr:spPr>
        <a:xfrm>
          <a:off x="21043411" y="5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98696</xdr:rowOff>
    </xdr:from>
    <xdr:ext cx="534377" cy="259045"/>
    <xdr:sp macro="" textlink="">
      <xdr:nvSpPr>
        <xdr:cNvPr id="605" name="n_2mainValue【一般廃棄物処理施設】&#10;一人当たり有形固定資産（償却資産）額"/>
        <xdr:cNvSpPr txBox="1"/>
      </xdr:nvSpPr>
      <xdr:spPr>
        <a:xfrm>
          <a:off x="20167111" y="575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136809</xdr:rowOff>
    </xdr:from>
    <xdr:ext cx="599010" cy="259045"/>
    <xdr:sp macro="" textlink="">
      <xdr:nvSpPr>
        <xdr:cNvPr id="606" name="n_3mainValue【一般廃棄物処理施設】&#10;一人当たり有形固定資産（償却資産）額"/>
        <xdr:cNvSpPr txBox="1"/>
      </xdr:nvSpPr>
      <xdr:spPr>
        <a:xfrm>
          <a:off x="19245795" y="562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33</xdr:row>
      <xdr:rowOff>70794</xdr:rowOff>
    </xdr:from>
    <xdr:ext cx="534377" cy="259045"/>
    <xdr:sp macro="" textlink="">
      <xdr:nvSpPr>
        <xdr:cNvPr id="607" name="n_4mainValue【一般廃棄物処理施設】&#10;一人当たり有形固定資産（償却資産）額"/>
        <xdr:cNvSpPr txBox="1"/>
      </xdr:nvSpPr>
      <xdr:spPr>
        <a:xfrm>
          <a:off x="18389111" y="57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648" name="直線コネクタ 647"/>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49" name="【消防施設】&#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50" name="直線コネクタ 649"/>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651" name="【消防施設】&#10;有形固定資産減価償却率最大値テキスト"/>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652" name="直線コネクタ 651"/>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17163</xdr:rowOff>
    </xdr:from>
    <xdr:ext cx="405111" cy="259045"/>
    <xdr:sp macro="" textlink="">
      <xdr:nvSpPr>
        <xdr:cNvPr id="653" name="【消防施設】&#10;有形固定資産減価償却率平均値テキスト"/>
        <xdr:cNvSpPr txBox="1"/>
      </xdr:nvSpPr>
      <xdr:spPr>
        <a:xfrm>
          <a:off x="16357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654" name="フローチャート: 判断 653"/>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5" name="フローチャート: 判断 654"/>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656" name="フローチャート: 判断 655"/>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57" name="フローチャート: 判断 656"/>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71120</xdr:rowOff>
    </xdr:from>
    <xdr:to>
      <xdr:col>67</xdr:col>
      <xdr:colOff>101600</xdr:colOff>
      <xdr:row>81</xdr:row>
      <xdr:rowOff>1270</xdr:rowOff>
    </xdr:to>
    <xdr:sp macro="" textlink="">
      <xdr:nvSpPr>
        <xdr:cNvPr id="658" name="フローチャート: 判断 657"/>
        <xdr:cNvSpPr/>
      </xdr:nvSpPr>
      <xdr:spPr>
        <a:xfrm>
          <a:off x="12763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64" name="楕円 663"/>
        <xdr:cNvSpPr/>
      </xdr:nvSpPr>
      <xdr:spPr>
        <a:xfrm>
          <a:off x="16268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59707</xdr:rowOff>
    </xdr:from>
    <xdr:ext cx="405111" cy="259045"/>
    <xdr:sp macro="" textlink="">
      <xdr:nvSpPr>
        <xdr:cNvPr id="665" name="【消防施設】&#10;有形固定資産減価償却率該当値テキスト"/>
        <xdr:cNvSpPr txBox="1"/>
      </xdr:nvSpPr>
      <xdr:spPr>
        <a:xfrm>
          <a:off x="16357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160655</xdr:rowOff>
    </xdr:from>
    <xdr:to>
      <xdr:col>81</xdr:col>
      <xdr:colOff>101600</xdr:colOff>
      <xdr:row>82</xdr:row>
      <xdr:rowOff>90805</xdr:rowOff>
    </xdr:to>
    <xdr:sp macro="" textlink="">
      <xdr:nvSpPr>
        <xdr:cNvPr id="666" name="楕円 665"/>
        <xdr:cNvSpPr/>
      </xdr:nvSpPr>
      <xdr:spPr>
        <a:xfrm>
          <a:off x="15430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40005</xdr:rowOff>
    </xdr:from>
    <xdr:to>
      <xdr:col>85</xdr:col>
      <xdr:colOff>127000</xdr:colOff>
      <xdr:row>82</xdr:row>
      <xdr:rowOff>87630</xdr:rowOff>
    </xdr:to>
    <xdr:cxnSp macro="">
      <xdr:nvCxnSpPr>
        <xdr:cNvPr id="667" name="直線コネクタ 666"/>
        <xdr:cNvCxnSpPr/>
      </xdr:nvCxnSpPr>
      <xdr:spPr>
        <a:xfrm>
          <a:off x="15481300" y="140989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114936</xdr:rowOff>
    </xdr:from>
    <xdr:to>
      <xdr:col>76</xdr:col>
      <xdr:colOff>165100</xdr:colOff>
      <xdr:row>82</xdr:row>
      <xdr:rowOff>45086</xdr:rowOff>
    </xdr:to>
    <xdr:sp macro="" textlink="">
      <xdr:nvSpPr>
        <xdr:cNvPr id="668" name="楕円 667"/>
        <xdr:cNvSpPr/>
      </xdr:nvSpPr>
      <xdr:spPr>
        <a:xfrm>
          <a:off x="14541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165736</xdr:rowOff>
    </xdr:from>
    <xdr:to>
      <xdr:col>81</xdr:col>
      <xdr:colOff>50800</xdr:colOff>
      <xdr:row>82</xdr:row>
      <xdr:rowOff>40005</xdr:rowOff>
    </xdr:to>
    <xdr:cxnSp macro="">
      <xdr:nvCxnSpPr>
        <xdr:cNvPr id="669" name="直線コネクタ 668"/>
        <xdr:cNvCxnSpPr/>
      </xdr:nvCxnSpPr>
      <xdr:spPr>
        <a:xfrm>
          <a:off x="14592300" y="140531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70" name="楕円 669"/>
        <xdr:cNvSpPr/>
      </xdr:nvSpPr>
      <xdr:spPr>
        <a:xfrm>
          <a:off x="13652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165736</xdr:rowOff>
    </xdr:from>
    <xdr:to>
      <xdr:col>76</xdr:col>
      <xdr:colOff>114300</xdr:colOff>
      <xdr:row>82</xdr:row>
      <xdr:rowOff>7620</xdr:rowOff>
    </xdr:to>
    <xdr:cxnSp macro="">
      <xdr:nvCxnSpPr>
        <xdr:cNvPr id="671" name="直線コネクタ 670"/>
        <xdr:cNvCxnSpPr/>
      </xdr:nvCxnSpPr>
      <xdr:spPr>
        <a:xfrm flipV="1">
          <a:off x="13703300" y="140531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149225</xdr:rowOff>
    </xdr:from>
    <xdr:to>
      <xdr:col>67</xdr:col>
      <xdr:colOff>101600</xdr:colOff>
      <xdr:row>78</xdr:row>
      <xdr:rowOff>79375</xdr:rowOff>
    </xdr:to>
    <xdr:sp macro="" textlink="">
      <xdr:nvSpPr>
        <xdr:cNvPr id="672" name="楕円 671"/>
        <xdr:cNvSpPr/>
      </xdr:nvSpPr>
      <xdr:spPr>
        <a:xfrm>
          <a:off x="12763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28575</xdr:rowOff>
    </xdr:from>
    <xdr:to>
      <xdr:col>71</xdr:col>
      <xdr:colOff>177800</xdr:colOff>
      <xdr:row>82</xdr:row>
      <xdr:rowOff>7620</xdr:rowOff>
    </xdr:to>
    <xdr:cxnSp macro="">
      <xdr:nvCxnSpPr>
        <xdr:cNvPr id="673" name="直線コネクタ 672"/>
        <xdr:cNvCxnSpPr/>
      </xdr:nvCxnSpPr>
      <xdr:spPr>
        <a:xfrm>
          <a:off x="12814300" y="13401675"/>
          <a:ext cx="889000" cy="6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74" name="n_1aveValue【消防施設】&#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108602</xdr:rowOff>
    </xdr:from>
    <xdr:ext cx="405111" cy="259045"/>
    <xdr:sp macro="" textlink="">
      <xdr:nvSpPr>
        <xdr:cNvPr id="675" name="n_2aveValue【消防施設】&#10;有形固定資産減価償却率"/>
        <xdr:cNvSpPr txBox="1"/>
      </xdr:nvSpPr>
      <xdr:spPr>
        <a:xfrm>
          <a:off x="14389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676" name="n_3aveValue【消防施設】&#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163847</xdr:rowOff>
    </xdr:from>
    <xdr:ext cx="405111" cy="259045"/>
    <xdr:sp macro="" textlink="">
      <xdr:nvSpPr>
        <xdr:cNvPr id="677" name="n_4aveValue【消防施設】&#10;有形固定資産減価償却率"/>
        <xdr:cNvSpPr txBox="1"/>
      </xdr:nvSpPr>
      <xdr:spPr>
        <a:xfrm>
          <a:off x="12611744" y="1387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107332</xdr:rowOff>
    </xdr:from>
    <xdr:ext cx="405111" cy="259045"/>
    <xdr:sp macro="" textlink="">
      <xdr:nvSpPr>
        <xdr:cNvPr id="678" name="n_1mainValue【消防施設】&#10;有形固定資産減価償却率"/>
        <xdr:cNvSpPr txBox="1"/>
      </xdr:nvSpPr>
      <xdr:spPr>
        <a:xfrm>
          <a:off x="15266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679" name="n_2mainValue【消防施設】&#10;有形固定資産減価償却率"/>
        <xdr:cNvSpPr txBox="1"/>
      </xdr:nvSpPr>
      <xdr:spPr>
        <a:xfrm>
          <a:off x="14389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680" name="n_3mainValue【消防施設】&#10;有形固定資産減価償却率"/>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95902</xdr:rowOff>
    </xdr:from>
    <xdr:ext cx="405111" cy="259045"/>
    <xdr:sp macro="" textlink="">
      <xdr:nvSpPr>
        <xdr:cNvPr id="681" name="n_4mainValue【消防施設】&#10;有形固定資産減価償却率"/>
        <xdr:cNvSpPr txBox="1"/>
      </xdr:nvSpPr>
      <xdr:spPr>
        <a:xfrm>
          <a:off x="12611744" y="1312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703" name="直線コネクタ 702"/>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04"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05" name="直線コネクタ 704"/>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706" name="【消防施設】&#10;一人当たり面積最大値テキスト"/>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707" name="直線コネクタ 706"/>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08"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09" name="フローチャート: 判断 708"/>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0" name="フローチャート: 判断 709"/>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711" name="フローチャート: 判断 710"/>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12" name="フローチャート: 判断 711"/>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13" name="フローチャート: 判断 712"/>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719" name="楕円 718"/>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132605</xdr:rowOff>
    </xdr:from>
    <xdr:ext cx="469744" cy="259045"/>
    <xdr:sp macro="" textlink="">
      <xdr:nvSpPr>
        <xdr:cNvPr id="720" name="【消防施設】&#10;一人当たり面積該当値テキスト"/>
        <xdr:cNvSpPr txBox="1"/>
      </xdr:nvSpPr>
      <xdr:spPr>
        <a:xfrm>
          <a:off x="22199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154178</xdr:rowOff>
    </xdr:from>
    <xdr:to>
      <xdr:col>112</xdr:col>
      <xdr:colOff>38100</xdr:colOff>
      <xdr:row>84</xdr:row>
      <xdr:rowOff>84328</xdr:rowOff>
    </xdr:to>
    <xdr:sp macro="" textlink="">
      <xdr:nvSpPr>
        <xdr:cNvPr id="721" name="楕円 720"/>
        <xdr:cNvSpPr/>
      </xdr:nvSpPr>
      <xdr:spPr>
        <a:xfrm>
          <a:off x="21272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84</xdr:row>
      <xdr:rowOff>33528</xdr:rowOff>
    </xdr:to>
    <xdr:cxnSp macro="">
      <xdr:nvCxnSpPr>
        <xdr:cNvPr id="722" name="直線コネクタ 721"/>
        <xdr:cNvCxnSpPr/>
      </xdr:nvCxnSpPr>
      <xdr:spPr>
        <a:xfrm>
          <a:off x="21323300" y="1443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723" name="楕円 722"/>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84</xdr:row>
      <xdr:rowOff>33528</xdr:rowOff>
    </xdr:to>
    <xdr:cxnSp macro="">
      <xdr:nvCxnSpPr>
        <xdr:cNvPr id="724" name="直線コネクタ 723"/>
        <xdr:cNvCxnSpPr/>
      </xdr:nvCxnSpPr>
      <xdr:spPr>
        <a:xfrm>
          <a:off x="20434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5" name="楕円 724"/>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84</xdr:row>
      <xdr:rowOff>38100</xdr:rowOff>
    </xdr:to>
    <xdr:cxnSp macro="">
      <xdr:nvCxnSpPr>
        <xdr:cNvPr id="726" name="直線コネクタ 725"/>
        <xdr:cNvCxnSpPr/>
      </xdr:nvCxnSpPr>
      <xdr:spPr>
        <a:xfrm flipV="1">
          <a:off x="19545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163322</xdr:rowOff>
    </xdr:from>
    <xdr:to>
      <xdr:col>98</xdr:col>
      <xdr:colOff>38100</xdr:colOff>
      <xdr:row>84</xdr:row>
      <xdr:rowOff>93472</xdr:rowOff>
    </xdr:to>
    <xdr:sp macro="" textlink="">
      <xdr:nvSpPr>
        <xdr:cNvPr id="727" name="楕円 726"/>
        <xdr:cNvSpPr/>
      </xdr:nvSpPr>
      <xdr:spPr>
        <a:xfrm>
          <a:off x="18605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42672</xdr:rowOff>
    </xdr:to>
    <xdr:cxnSp macro="">
      <xdr:nvCxnSpPr>
        <xdr:cNvPr id="728" name="直線コネクタ 727"/>
        <xdr:cNvCxnSpPr/>
      </xdr:nvCxnSpPr>
      <xdr:spPr>
        <a:xfrm flipV="1">
          <a:off x="18656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29" name="n_1aveValue【消防施設】&#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730" name="n_2aveValue【消防施設】&#10;一人当たり面積"/>
        <xdr:cNvSpPr txBox="1"/>
      </xdr:nvSpPr>
      <xdr:spPr>
        <a:xfrm>
          <a:off x="20199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31" name="n_3aveValue【消防施設】&#10;一人当たり面積"/>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732" name="n_4aveValue【消防施設】&#10;一人当たり面積"/>
        <xdr:cNvSpPr txBox="1"/>
      </xdr:nvSpPr>
      <xdr:spPr>
        <a:xfrm>
          <a:off x="18421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75455</xdr:rowOff>
    </xdr:from>
    <xdr:ext cx="469744" cy="259045"/>
    <xdr:sp macro="" textlink="">
      <xdr:nvSpPr>
        <xdr:cNvPr id="733" name="n_1main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734" name="n_2main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5" name="n_3main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109999</xdr:rowOff>
    </xdr:from>
    <xdr:ext cx="469744" cy="259045"/>
    <xdr:sp macro="" textlink="">
      <xdr:nvSpPr>
        <xdr:cNvPr id="736" name="n_4mainValue【消防施設】&#10;一人当たり面積"/>
        <xdr:cNvSpPr txBox="1"/>
      </xdr:nvSpPr>
      <xdr:spPr>
        <a:xfrm>
          <a:off x="18421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762" name="直線コネクタ 761"/>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763" name="【庁舎】&#10;有形固定資産減価償却率最小値テキスト"/>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764" name="直線コネクタ 763"/>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5"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6" name="直線コネクタ 765"/>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767" name="【庁舎】&#10;有形固定資産減価償却率平均値テキスト"/>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768" name="フローチャート: 判断 767"/>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769" name="フローチャート: 判断 768"/>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770" name="フローチャート: 判断 769"/>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1" name="フローチャート: 判断 770"/>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74386</xdr:rowOff>
    </xdr:from>
    <xdr:to>
      <xdr:col>67</xdr:col>
      <xdr:colOff>101600</xdr:colOff>
      <xdr:row>105</xdr:row>
      <xdr:rowOff>4536</xdr:rowOff>
    </xdr:to>
    <xdr:sp macro="" textlink="">
      <xdr:nvSpPr>
        <xdr:cNvPr id="772" name="フローチャート: 判断 771"/>
        <xdr:cNvSpPr/>
      </xdr:nvSpPr>
      <xdr:spPr>
        <a:xfrm>
          <a:off x="1276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138068</xdr:rowOff>
    </xdr:from>
    <xdr:to>
      <xdr:col>85</xdr:col>
      <xdr:colOff>177800</xdr:colOff>
      <xdr:row>105</xdr:row>
      <xdr:rowOff>68218</xdr:rowOff>
    </xdr:to>
    <xdr:sp macro="" textlink="">
      <xdr:nvSpPr>
        <xdr:cNvPr id="778" name="楕円 777"/>
        <xdr:cNvSpPr/>
      </xdr:nvSpPr>
      <xdr:spPr>
        <a:xfrm>
          <a:off x="16268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116495</xdr:rowOff>
    </xdr:from>
    <xdr:ext cx="405111" cy="259045"/>
    <xdr:sp macro="" textlink="">
      <xdr:nvSpPr>
        <xdr:cNvPr id="779" name="【庁舎】&#10;有形固定資産減価償却率該当値テキスト"/>
        <xdr:cNvSpPr txBox="1"/>
      </xdr:nvSpPr>
      <xdr:spPr>
        <a:xfrm>
          <a:off x="16357600"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107043</xdr:rowOff>
    </xdr:from>
    <xdr:to>
      <xdr:col>81</xdr:col>
      <xdr:colOff>101600</xdr:colOff>
      <xdr:row>105</xdr:row>
      <xdr:rowOff>37193</xdr:rowOff>
    </xdr:to>
    <xdr:sp macro="" textlink="">
      <xdr:nvSpPr>
        <xdr:cNvPr id="780" name="楕円 779"/>
        <xdr:cNvSpPr/>
      </xdr:nvSpPr>
      <xdr:spPr>
        <a:xfrm>
          <a:off x="15430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157843</xdr:rowOff>
    </xdr:from>
    <xdr:to>
      <xdr:col>85</xdr:col>
      <xdr:colOff>127000</xdr:colOff>
      <xdr:row>105</xdr:row>
      <xdr:rowOff>17418</xdr:rowOff>
    </xdr:to>
    <xdr:cxnSp macro="">
      <xdr:nvCxnSpPr>
        <xdr:cNvPr id="781" name="直線コネクタ 780"/>
        <xdr:cNvCxnSpPr/>
      </xdr:nvCxnSpPr>
      <xdr:spPr>
        <a:xfrm>
          <a:off x="15481300" y="179886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82" name="楕円 781"/>
        <xdr:cNvSpPr/>
      </xdr:nvSpPr>
      <xdr:spPr>
        <a:xfrm>
          <a:off x="14541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123552</xdr:rowOff>
    </xdr:from>
    <xdr:to>
      <xdr:col>81</xdr:col>
      <xdr:colOff>50800</xdr:colOff>
      <xdr:row>104</xdr:row>
      <xdr:rowOff>157843</xdr:rowOff>
    </xdr:to>
    <xdr:cxnSp macro="">
      <xdr:nvCxnSpPr>
        <xdr:cNvPr id="783" name="直線コネクタ 782"/>
        <xdr:cNvCxnSpPr/>
      </xdr:nvCxnSpPr>
      <xdr:spPr>
        <a:xfrm>
          <a:off x="14592300" y="179543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167458</xdr:rowOff>
    </xdr:from>
    <xdr:to>
      <xdr:col>72</xdr:col>
      <xdr:colOff>38100</xdr:colOff>
      <xdr:row>104</xdr:row>
      <xdr:rowOff>97608</xdr:rowOff>
    </xdr:to>
    <xdr:sp macro="" textlink="">
      <xdr:nvSpPr>
        <xdr:cNvPr id="784" name="楕円 783"/>
        <xdr:cNvSpPr/>
      </xdr:nvSpPr>
      <xdr:spPr>
        <a:xfrm>
          <a:off x="13652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46808</xdr:rowOff>
    </xdr:from>
    <xdr:to>
      <xdr:col>76</xdr:col>
      <xdr:colOff>114300</xdr:colOff>
      <xdr:row>104</xdr:row>
      <xdr:rowOff>123552</xdr:rowOff>
    </xdr:to>
    <xdr:cxnSp macro="">
      <xdr:nvCxnSpPr>
        <xdr:cNvPr id="785" name="直線コネクタ 784"/>
        <xdr:cNvCxnSpPr/>
      </xdr:nvCxnSpPr>
      <xdr:spPr>
        <a:xfrm>
          <a:off x="13703300" y="1787760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48261</xdr:rowOff>
    </xdr:from>
    <xdr:to>
      <xdr:col>67</xdr:col>
      <xdr:colOff>101600</xdr:colOff>
      <xdr:row>103</xdr:row>
      <xdr:rowOff>149861</xdr:rowOff>
    </xdr:to>
    <xdr:sp macro="" textlink="">
      <xdr:nvSpPr>
        <xdr:cNvPr id="786" name="楕円 785"/>
        <xdr:cNvSpPr/>
      </xdr:nvSpPr>
      <xdr:spPr>
        <a:xfrm>
          <a:off x="1276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99061</xdr:rowOff>
    </xdr:from>
    <xdr:to>
      <xdr:col>71</xdr:col>
      <xdr:colOff>177800</xdr:colOff>
      <xdr:row>104</xdr:row>
      <xdr:rowOff>46808</xdr:rowOff>
    </xdr:to>
    <xdr:cxnSp macro="">
      <xdr:nvCxnSpPr>
        <xdr:cNvPr id="787" name="直線コネクタ 786"/>
        <xdr:cNvCxnSpPr/>
      </xdr:nvCxnSpPr>
      <xdr:spPr>
        <a:xfrm>
          <a:off x="12814300" y="17758411"/>
          <a:ext cx="889000" cy="11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148426</xdr:rowOff>
    </xdr:from>
    <xdr:ext cx="405111" cy="259045"/>
    <xdr:sp macro="" textlink="">
      <xdr:nvSpPr>
        <xdr:cNvPr id="788" name="n_1aveValue【庁舎】&#10;有形固定資産減価償却率"/>
        <xdr:cNvSpPr txBox="1"/>
      </xdr:nvSpPr>
      <xdr:spPr>
        <a:xfrm>
          <a:off x="152660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789" name="n_2aveValue【庁舎】&#10;有形固定資産減価償却率"/>
        <xdr:cNvSpPr txBox="1"/>
      </xdr:nvSpPr>
      <xdr:spPr>
        <a:xfrm>
          <a:off x="14389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90" name="n_3aveValue【庁舎】&#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167113</xdr:rowOff>
    </xdr:from>
    <xdr:ext cx="405111" cy="259045"/>
    <xdr:sp macro="" textlink="">
      <xdr:nvSpPr>
        <xdr:cNvPr id="791" name="n_4aveValue【庁舎】&#10;有形固定資産減価償却率"/>
        <xdr:cNvSpPr txBox="1"/>
      </xdr:nvSpPr>
      <xdr:spPr>
        <a:xfrm>
          <a:off x="12611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28320</xdr:rowOff>
    </xdr:from>
    <xdr:ext cx="405111" cy="259045"/>
    <xdr:sp macro="" textlink="">
      <xdr:nvSpPr>
        <xdr:cNvPr id="792" name="n_1main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793" name="n_2mainValue【庁舎】&#10;有形固定資産減価償却率"/>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114135</xdr:rowOff>
    </xdr:from>
    <xdr:ext cx="405111" cy="259045"/>
    <xdr:sp macro="" textlink="">
      <xdr:nvSpPr>
        <xdr:cNvPr id="794" name="n_3mainValue【庁舎】&#10;有形固定資産減価償却率"/>
        <xdr:cNvSpPr txBox="1"/>
      </xdr:nvSpPr>
      <xdr:spPr>
        <a:xfrm>
          <a:off x="13500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795" name="n_4mainValue【庁舎】&#10;有形固定資産減価償却率"/>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819" name="直線コネクタ 818"/>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820"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821" name="直線コネクタ 820"/>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822" name="【庁舎】&#10;一人当たり面積最大値テキスト"/>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823" name="直線コネクタ 822"/>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30497</xdr:rowOff>
    </xdr:from>
    <xdr:ext cx="469744" cy="259045"/>
    <xdr:sp macro="" textlink="">
      <xdr:nvSpPr>
        <xdr:cNvPr id="824" name="【庁舎】&#10;一人当たり面積平均値テキスト"/>
        <xdr:cNvSpPr txBox="1"/>
      </xdr:nvSpPr>
      <xdr:spPr>
        <a:xfrm>
          <a:off x="22199600" y="1786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825" name="フローチャート: 判断 824"/>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826" name="フローチャート: 判断 825"/>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827" name="フローチャート: 判断 826"/>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828" name="フローチャート: 判断 827"/>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29" name="フローチャート: 判断 828"/>
        <xdr:cNvSpPr/>
      </xdr:nvSpPr>
      <xdr:spPr>
        <a:xfrm>
          <a:off x="18605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158750</xdr:rowOff>
    </xdr:from>
    <xdr:to>
      <xdr:col>116</xdr:col>
      <xdr:colOff>114300</xdr:colOff>
      <xdr:row>104</xdr:row>
      <xdr:rowOff>88900</xdr:rowOff>
    </xdr:to>
    <xdr:sp macro="" textlink="">
      <xdr:nvSpPr>
        <xdr:cNvPr id="835" name="楕円 834"/>
        <xdr:cNvSpPr/>
      </xdr:nvSpPr>
      <xdr:spPr>
        <a:xfrm>
          <a:off x="22110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10177</xdr:rowOff>
    </xdr:from>
    <xdr:ext cx="469744" cy="259045"/>
    <xdr:sp macro="" textlink="">
      <xdr:nvSpPr>
        <xdr:cNvPr id="836" name="【庁舎】&#10;一人当たり面積該当値テキスト"/>
        <xdr:cNvSpPr txBox="1"/>
      </xdr:nvSpPr>
      <xdr:spPr>
        <a:xfrm>
          <a:off x="22199600"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158750</xdr:rowOff>
    </xdr:from>
    <xdr:to>
      <xdr:col>112</xdr:col>
      <xdr:colOff>38100</xdr:colOff>
      <xdr:row>104</xdr:row>
      <xdr:rowOff>88900</xdr:rowOff>
    </xdr:to>
    <xdr:sp macro="" textlink="">
      <xdr:nvSpPr>
        <xdr:cNvPr id="837" name="楕円 836"/>
        <xdr:cNvSpPr/>
      </xdr:nvSpPr>
      <xdr:spPr>
        <a:xfrm>
          <a:off x="2127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38100</xdr:rowOff>
    </xdr:from>
    <xdr:to>
      <xdr:col>116</xdr:col>
      <xdr:colOff>63500</xdr:colOff>
      <xdr:row>104</xdr:row>
      <xdr:rowOff>38100</xdr:rowOff>
    </xdr:to>
    <xdr:cxnSp macro="">
      <xdr:nvCxnSpPr>
        <xdr:cNvPr id="838" name="直線コネクタ 837"/>
        <xdr:cNvCxnSpPr/>
      </xdr:nvCxnSpPr>
      <xdr:spPr>
        <a:xfrm>
          <a:off x="21323300" y="1786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162561</xdr:rowOff>
    </xdr:from>
    <xdr:to>
      <xdr:col>107</xdr:col>
      <xdr:colOff>101600</xdr:colOff>
      <xdr:row>104</xdr:row>
      <xdr:rowOff>92711</xdr:rowOff>
    </xdr:to>
    <xdr:sp macro="" textlink="">
      <xdr:nvSpPr>
        <xdr:cNvPr id="839" name="楕円 838"/>
        <xdr:cNvSpPr/>
      </xdr:nvSpPr>
      <xdr:spPr>
        <a:xfrm>
          <a:off x="20383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38100</xdr:rowOff>
    </xdr:from>
    <xdr:to>
      <xdr:col>111</xdr:col>
      <xdr:colOff>177800</xdr:colOff>
      <xdr:row>104</xdr:row>
      <xdr:rowOff>41911</xdr:rowOff>
    </xdr:to>
    <xdr:cxnSp macro="">
      <xdr:nvCxnSpPr>
        <xdr:cNvPr id="840" name="直線コネクタ 839"/>
        <xdr:cNvCxnSpPr/>
      </xdr:nvCxnSpPr>
      <xdr:spPr>
        <a:xfrm flipV="1">
          <a:off x="20434300" y="17868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59689</xdr:rowOff>
    </xdr:from>
    <xdr:to>
      <xdr:col>102</xdr:col>
      <xdr:colOff>165100</xdr:colOff>
      <xdr:row>104</xdr:row>
      <xdr:rowOff>161289</xdr:rowOff>
    </xdr:to>
    <xdr:sp macro="" textlink="">
      <xdr:nvSpPr>
        <xdr:cNvPr id="841" name="楕円 840"/>
        <xdr:cNvSpPr/>
      </xdr:nvSpPr>
      <xdr:spPr>
        <a:xfrm>
          <a:off x="19494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41911</xdr:rowOff>
    </xdr:from>
    <xdr:to>
      <xdr:col>107</xdr:col>
      <xdr:colOff>50800</xdr:colOff>
      <xdr:row>104</xdr:row>
      <xdr:rowOff>110489</xdr:rowOff>
    </xdr:to>
    <xdr:cxnSp macro="">
      <xdr:nvCxnSpPr>
        <xdr:cNvPr id="842" name="直線コネクタ 841"/>
        <xdr:cNvCxnSpPr/>
      </xdr:nvCxnSpPr>
      <xdr:spPr>
        <a:xfrm flipV="1">
          <a:off x="19545300" y="178727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843" name="楕円 842"/>
        <xdr:cNvSpPr/>
      </xdr:nvSpPr>
      <xdr:spPr>
        <a:xfrm>
          <a:off x="18605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110489</xdr:rowOff>
    </xdr:from>
    <xdr:to>
      <xdr:col>102</xdr:col>
      <xdr:colOff>114300</xdr:colOff>
      <xdr:row>106</xdr:row>
      <xdr:rowOff>137161</xdr:rowOff>
    </xdr:to>
    <xdr:cxnSp macro="">
      <xdr:nvCxnSpPr>
        <xdr:cNvPr id="844" name="直線コネクタ 843"/>
        <xdr:cNvCxnSpPr/>
      </xdr:nvCxnSpPr>
      <xdr:spPr>
        <a:xfrm flipV="1">
          <a:off x="18656300" y="17941289"/>
          <a:ext cx="889000" cy="36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7638</xdr:rowOff>
    </xdr:from>
    <xdr:ext cx="469744" cy="259045"/>
    <xdr:sp macro="" textlink="">
      <xdr:nvSpPr>
        <xdr:cNvPr id="845" name="n_1aveValue【庁舎】&#10;一人当たり面積"/>
        <xdr:cNvSpPr txBox="1"/>
      </xdr:nvSpPr>
      <xdr:spPr>
        <a:xfrm>
          <a:off x="210757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846" name="n_2aveValue【庁舎】&#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41927</xdr:rowOff>
    </xdr:from>
    <xdr:ext cx="469744" cy="259045"/>
    <xdr:sp macro="" textlink="">
      <xdr:nvSpPr>
        <xdr:cNvPr id="847" name="n_3aveValue【庁舎】&#10;一人当たり面積"/>
        <xdr:cNvSpPr txBox="1"/>
      </xdr:nvSpPr>
      <xdr:spPr>
        <a:xfrm>
          <a:off x="19310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105427</xdr:rowOff>
    </xdr:from>
    <xdr:ext cx="469744" cy="259045"/>
    <xdr:sp macro="" textlink="">
      <xdr:nvSpPr>
        <xdr:cNvPr id="848" name="n_4aveValue【庁舎】&#10;一人当たり面積"/>
        <xdr:cNvSpPr txBox="1"/>
      </xdr:nvSpPr>
      <xdr:spPr>
        <a:xfrm>
          <a:off x="18421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105427</xdr:rowOff>
    </xdr:from>
    <xdr:ext cx="469744" cy="259045"/>
    <xdr:sp macro="" textlink="">
      <xdr:nvSpPr>
        <xdr:cNvPr id="849" name="n_1mainValue【庁舎】&#10;一人当たり面積"/>
        <xdr:cNvSpPr txBox="1"/>
      </xdr:nvSpPr>
      <xdr:spPr>
        <a:xfrm>
          <a:off x="210757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109238</xdr:rowOff>
    </xdr:from>
    <xdr:ext cx="469744" cy="259045"/>
    <xdr:sp macro="" textlink="">
      <xdr:nvSpPr>
        <xdr:cNvPr id="850" name="n_2mainValue【庁舎】&#10;一人当たり面積"/>
        <xdr:cNvSpPr txBox="1"/>
      </xdr:nvSpPr>
      <xdr:spPr>
        <a:xfrm>
          <a:off x="20199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6366</xdr:rowOff>
    </xdr:from>
    <xdr:ext cx="469744" cy="259045"/>
    <xdr:sp macro="" textlink="">
      <xdr:nvSpPr>
        <xdr:cNvPr id="851" name="n_3mainValue【庁舎】&#10;一人当たり面積"/>
        <xdr:cNvSpPr txBox="1"/>
      </xdr:nvSpPr>
      <xdr:spPr>
        <a:xfrm>
          <a:off x="19310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852" name="n_4mainValue【庁舎】&#10;一人当たり面積"/>
        <xdr:cNvSpPr txBox="1"/>
      </xdr:nvSpPr>
      <xdr:spPr>
        <a:xfrm>
          <a:off x="18421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mn-ea"/>
              <a:ea typeface="+mn-ea"/>
            </a:rPr>
            <a:t>H27</a:t>
          </a:r>
          <a:r>
            <a:rPr kumimoji="1" lang="ja-JP" altLang="en-US" sz="1100">
              <a:latin typeface="+mn-ea"/>
              <a:ea typeface="+mn-ea"/>
            </a:rPr>
            <a:t>から</a:t>
          </a:r>
          <a:r>
            <a:rPr kumimoji="1" lang="en-US" altLang="ja-JP" sz="1100">
              <a:latin typeface="+mn-ea"/>
              <a:ea typeface="+mn-ea"/>
            </a:rPr>
            <a:t>H28</a:t>
          </a:r>
          <a:r>
            <a:rPr kumimoji="1" lang="ja-JP" altLang="en-US" sz="1100">
              <a:latin typeface="+mn-ea"/>
              <a:ea typeface="+mn-ea"/>
            </a:rPr>
            <a:t>にかけて大きく数値が変動しているものは固定資産台帳の内容修正による影響である。</a:t>
          </a:r>
        </a:p>
        <a:p>
          <a:r>
            <a:rPr kumimoji="1" lang="ja-JP" altLang="en-US" sz="1100">
              <a:latin typeface="+mn-ea"/>
              <a:ea typeface="+mn-ea"/>
            </a:rPr>
            <a:t>市民会館の有形固定資産減価償却率が類似団体より高くなっているが、新施設の建設がＲ４年度開館に向けて進行中であり、完成後には数値が減少する見込みである。</a:t>
          </a:r>
        </a:p>
        <a:p>
          <a:r>
            <a:rPr kumimoji="1" lang="ja-JP" altLang="en-US" sz="1100">
              <a:latin typeface="+mn-ea"/>
              <a:ea typeface="+mn-ea"/>
            </a:rPr>
            <a:t>本市は５市町村の合併団体という要因もあり、</a:t>
          </a:r>
          <a:r>
            <a:rPr kumimoji="1" lang="ja-JP" altLang="ja-JP" sz="1100">
              <a:solidFill>
                <a:schemeClr val="dk1"/>
              </a:solidFill>
              <a:effectLst/>
              <a:latin typeface="+mn-lt"/>
              <a:ea typeface="+mn-ea"/>
              <a:cs typeface="+mn-cs"/>
            </a:rPr>
            <a:t>体育館・プールや図書館など</a:t>
          </a:r>
          <a:r>
            <a:rPr kumimoji="1" lang="ja-JP" altLang="en-US" sz="1100">
              <a:solidFill>
                <a:schemeClr val="dk1"/>
              </a:solidFill>
              <a:effectLst/>
              <a:latin typeface="+mn-lt"/>
              <a:ea typeface="+mn-ea"/>
              <a:cs typeface="+mn-cs"/>
            </a:rPr>
            <a:t>の</a:t>
          </a:r>
          <a:r>
            <a:rPr kumimoji="1" lang="ja-JP" altLang="en-US" sz="1100">
              <a:latin typeface="+mn-ea"/>
              <a:ea typeface="+mn-ea"/>
            </a:rPr>
            <a:t>一人当たり面積が類似団体に比べて大きく、更新費用についても多額となることが想定されることから、公共施設等総合管理計画などにより規模の適正化に取り組んでいく。</a:t>
          </a:r>
          <a:endParaRPr kumimoji="1" lang="en-US" altLang="ja-JP" sz="1100">
            <a:latin typeface="+mn-ea"/>
            <a:ea typeface="+mn-ea"/>
          </a:endParaRPr>
        </a:p>
        <a:p>
          <a:r>
            <a:rPr kumimoji="1" lang="ja-JP" altLang="en-US" sz="1100">
              <a:latin typeface="+mn-ea"/>
              <a:ea typeface="+mn-ea"/>
            </a:rPr>
            <a:t>また、福祉施設の有形固定資産減価償却率が全国平均・静岡県平均、類似団体を大きく上回っており、今後、長寿命化対策や更新の検討が必要である。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169,818
161,515
163.45
66,630,231
65,501,065
876,777
38,285,303
50,444,500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令和元年度は、収入は法人税割や所得割の増などにより増加し、需要も障害児への給付や高齢者保健福祉費の増などにより増加した結果、前年度比同率となった。　</a:t>
          </a:r>
        </a:p>
        <a:p>
          <a:r>
            <a:rPr kumimoji="1" lang="ja-JP" altLang="en-US" sz="1300">
              <a:latin typeface="ＭＳ Ｐゴシック" panose="020B0600070205080204" pitchFamily="50" charset="-128"/>
              <a:ea typeface="ＭＳ Ｐゴシック" panose="020B0600070205080204" pitchFamily="50" charset="-128"/>
            </a:rPr>
            <a:t>　類似団体内平均及び県平均を上回っているものの、産業構造が輸送機器を中心とした製造業に偏っていることから、既存産業の活性化や創業・新産業の創出などに取り組むことで歳入確保に取り組み、行財政改革によ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41728</xdr:rowOff>
    </xdr:to>
    <xdr:cxnSp macro="">
      <xdr:nvCxnSpPr>
        <xdr:cNvPr id="71" name="直線コネクタ 70"/>
        <xdr:cNvCxnSpPr/>
      </xdr:nvCxnSpPr>
      <xdr:spPr>
        <a:xfrm>
          <a:off x="4114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4" name="直線コネクタ 73"/>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41728</xdr:rowOff>
    </xdr:to>
    <xdr:cxnSp macro="">
      <xdr:nvCxnSpPr>
        <xdr:cNvPr id="77" name="直線コネクタ 76"/>
        <xdr:cNvCxnSpPr/>
      </xdr:nvCxnSpPr>
      <xdr:spPr>
        <a:xfrm>
          <a:off x="2336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80" name="直線コネクタ 79"/>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は、民間認可保育園への給付費等、扶助費の増はあるが、人件費や維持補修費の減により全体では減となった。一方歳入も、合併算定替の縮減による地方交付税の減や、臨時財政対策債の減等により減となり、経常収支比率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今後は、コロナウイルス感染症の影響による市税収入の減や扶助費の増は避けられない見通しであるが、本市の中期財政見通しにおける目標値である「令和６年度</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％以下」の達成に向け、経常経費の削減等行財政改革に取り組んでいく。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61</xdr:row>
      <xdr:rowOff>63077</xdr:rowOff>
    </xdr:to>
    <xdr:cxnSp macro="">
      <xdr:nvCxnSpPr>
        <xdr:cNvPr id="134" name="直線コネクタ 133"/>
        <xdr:cNvCxnSpPr/>
      </xdr:nvCxnSpPr>
      <xdr:spPr>
        <a:xfrm>
          <a:off x="4114800" y="1042500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22031</xdr:rowOff>
    </xdr:from>
    <xdr:ext cx="762000" cy="259045"/>
    <xdr:sp macro="" textlink="">
      <xdr:nvSpPr>
        <xdr:cNvPr id="135" name="財政構造の弾力性平均値テキスト"/>
        <xdr:cNvSpPr txBox="1"/>
      </xdr:nvSpPr>
      <xdr:spPr>
        <a:xfrm>
          <a:off x="5041900" y="1065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60</xdr:row>
      <xdr:rowOff>138006</xdr:rowOff>
    </xdr:to>
    <xdr:cxnSp macro="">
      <xdr:nvCxnSpPr>
        <xdr:cNvPr id="137" name="直線コネクタ 136"/>
        <xdr:cNvCxnSpPr/>
      </xdr:nvCxnSpPr>
      <xdr:spPr>
        <a:xfrm>
          <a:off x="3225800" y="1040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111337</xdr:rowOff>
    </xdr:to>
    <xdr:cxnSp macro="">
      <xdr:nvCxnSpPr>
        <xdr:cNvPr id="140" name="直線コネクタ 139"/>
        <xdr:cNvCxnSpPr/>
      </xdr:nvCxnSpPr>
      <xdr:spPr>
        <a:xfrm flipV="1">
          <a:off x="2336800" y="104089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42" name="テキスト ボックス 141"/>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111337</xdr:rowOff>
    </xdr:to>
    <xdr:cxnSp macro="">
      <xdr:nvCxnSpPr>
        <xdr:cNvPr id="143" name="直線コネクタ 142"/>
        <xdr:cNvCxnSpPr/>
      </xdr:nvCxnSpPr>
      <xdr:spPr>
        <a:xfrm>
          <a:off x="1447800" y="104330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45" name="テキスト ボックス 144"/>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47" name="テキスト ボックス 146"/>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12277</xdr:rowOff>
    </xdr:from>
    <xdr:to>
      <xdr:col>23</xdr:col>
      <xdr:colOff>184150</xdr:colOff>
      <xdr:row>61</xdr:row>
      <xdr:rowOff>113877</xdr:rowOff>
    </xdr:to>
    <xdr:sp macro="" textlink="">
      <xdr:nvSpPr>
        <xdr:cNvPr id="153" name="楕円 152"/>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28804</xdr:rowOff>
    </xdr:from>
    <xdr:ext cx="762000" cy="259045"/>
    <xdr:sp macro="" textlink="">
      <xdr:nvSpPr>
        <xdr:cNvPr id="154"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87206</xdr:rowOff>
    </xdr:from>
    <xdr:to>
      <xdr:col>19</xdr:col>
      <xdr:colOff>184150</xdr:colOff>
      <xdr:row>61</xdr:row>
      <xdr:rowOff>17356</xdr:rowOff>
    </xdr:to>
    <xdr:sp macro="" textlink="">
      <xdr:nvSpPr>
        <xdr:cNvPr id="155" name="楕円 154"/>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27533</xdr:rowOff>
    </xdr:from>
    <xdr:ext cx="736600" cy="259045"/>
    <xdr:sp macro="" textlink="">
      <xdr:nvSpPr>
        <xdr:cNvPr id="156" name="テキスト ボックス 155"/>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7" name="楕円 156"/>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8" name="テキスト ボックス 157"/>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9" name="楕円 158"/>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60" name="テキスト ボックス 159"/>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61" name="楕円 160"/>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62" name="テキスト ボックス 161"/>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選挙従事者手当額の増等による人件費の増はあるものの、下水道事業の地方公営企業法全部適用に伴う雨水関係業務の企業会計への移管等により、物件費、維持補修費が前年度比で減となり、全体としては微減となった。</a:t>
          </a:r>
        </a:p>
        <a:p>
          <a:r>
            <a:rPr kumimoji="1" lang="ja-JP" altLang="en-US" sz="1300">
              <a:latin typeface="ＭＳ Ｐゴシック" panose="020B0600070205080204" pitchFamily="50" charset="-128"/>
              <a:ea typeface="ＭＳ Ｐゴシック" panose="020B0600070205080204" pitchFamily="50" charset="-128"/>
            </a:rPr>
            <a:t>　維持補修費については、公共施設の老朽化が進む中、将来的な負担を軽減するため、総量や規模の適正化に向け、効果的・効率的に投資を行う。</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65075</xdr:rowOff>
    </xdr:from>
    <xdr:to>
      <xdr:col>23</xdr:col>
      <xdr:colOff>133350</xdr:colOff>
      <xdr:row>84</xdr:row>
      <xdr:rowOff>88040</xdr:rowOff>
    </xdr:to>
    <xdr:cxnSp macro="">
      <xdr:nvCxnSpPr>
        <xdr:cNvPr id="197" name="直線コネクタ 196"/>
        <xdr:cNvCxnSpPr/>
      </xdr:nvCxnSpPr>
      <xdr:spPr>
        <a:xfrm flipV="1">
          <a:off x="4114800" y="14466875"/>
          <a:ext cx="838200" cy="2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58924</xdr:rowOff>
    </xdr:from>
    <xdr:ext cx="762000" cy="259045"/>
    <xdr:sp macro="" textlink="">
      <xdr:nvSpPr>
        <xdr:cNvPr id="198" name="人件費・物件費等の状況平均値テキスト"/>
        <xdr:cNvSpPr txBox="1"/>
      </xdr:nvSpPr>
      <xdr:spPr>
        <a:xfrm>
          <a:off x="5041900" y="1446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74527</xdr:rowOff>
    </xdr:from>
    <xdr:to>
      <xdr:col>19</xdr:col>
      <xdr:colOff>133350</xdr:colOff>
      <xdr:row>84</xdr:row>
      <xdr:rowOff>88040</xdr:rowOff>
    </xdr:to>
    <xdr:cxnSp macro="">
      <xdr:nvCxnSpPr>
        <xdr:cNvPr id="200" name="直線コネクタ 199"/>
        <xdr:cNvCxnSpPr/>
      </xdr:nvCxnSpPr>
      <xdr:spPr>
        <a:xfrm>
          <a:off x="3225800" y="14476327"/>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101561</xdr:rowOff>
    </xdr:from>
    <xdr:ext cx="736600" cy="259045"/>
    <xdr:sp macro="" textlink="">
      <xdr:nvSpPr>
        <xdr:cNvPr id="202" name="テキスト ボックス 201"/>
        <xdr:cNvSpPr txBox="1"/>
      </xdr:nvSpPr>
      <xdr:spPr>
        <a:xfrm>
          <a:off x="3733800" y="1416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66363</xdr:rowOff>
    </xdr:from>
    <xdr:to>
      <xdr:col>15</xdr:col>
      <xdr:colOff>82550</xdr:colOff>
      <xdr:row>84</xdr:row>
      <xdr:rowOff>74527</xdr:rowOff>
    </xdr:to>
    <xdr:cxnSp macro="">
      <xdr:nvCxnSpPr>
        <xdr:cNvPr id="203" name="直線コネクタ 202"/>
        <xdr:cNvCxnSpPr/>
      </xdr:nvCxnSpPr>
      <xdr:spPr>
        <a:xfrm>
          <a:off x="2336800" y="144681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93739</xdr:rowOff>
    </xdr:from>
    <xdr:ext cx="762000" cy="259045"/>
    <xdr:sp macro="" textlink="">
      <xdr:nvSpPr>
        <xdr:cNvPr id="205" name="テキスト ボックス 204"/>
        <xdr:cNvSpPr txBox="1"/>
      </xdr:nvSpPr>
      <xdr:spPr>
        <a:xfrm>
          <a:off x="2844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66363</xdr:rowOff>
    </xdr:from>
    <xdr:to>
      <xdr:col>11</xdr:col>
      <xdr:colOff>31750</xdr:colOff>
      <xdr:row>84</xdr:row>
      <xdr:rowOff>101532</xdr:rowOff>
    </xdr:to>
    <xdr:cxnSp macro="">
      <xdr:nvCxnSpPr>
        <xdr:cNvPr id="206" name="直線コネクタ 205"/>
        <xdr:cNvCxnSpPr/>
      </xdr:nvCxnSpPr>
      <xdr:spPr>
        <a:xfrm flipV="1">
          <a:off x="1447800" y="14468163"/>
          <a:ext cx="889000" cy="3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77914</xdr:rowOff>
    </xdr:from>
    <xdr:ext cx="762000" cy="259045"/>
    <xdr:sp macro="" textlink="">
      <xdr:nvSpPr>
        <xdr:cNvPr id="208" name="テキスト ボックス 207"/>
        <xdr:cNvSpPr txBox="1"/>
      </xdr:nvSpPr>
      <xdr:spPr>
        <a:xfrm>
          <a:off x="1955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9" name="フローチャート: 判断 208"/>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37234</xdr:rowOff>
    </xdr:from>
    <xdr:ext cx="762000" cy="259045"/>
    <xdr:sp macro="" textlink="">
      <xdr:nvSpPr>
        <xdr:cNvPr id="210" name="テキスト ボックス 209"/>
        <xdr:cNvSpPr txBox="1"/>
      </xdr:nvSpPr>
      <xdr:spPr>
        <a:xfrm>
          <a:off x="1066800" y="1409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14275</xdr:rowOff>
    </xdr:from>
    <xdr:to>
      <xdr:col>23</xdr:col>
      <xdr:colOff>184150</xdr:colOff>
      <xdr:row>84</xdr:row>
      <xdr:rowOff>115875</xdr:rowOff>
    </xdr:to>
    <xdr:sp macro="" textlink="">
      <xdr:nvSpPr>
        <xdr:cNvPr id="216" name="楕円 215"/>
        <xdr:cNvSpPr/>
      </xdr:nvSpPr>
      <xdr:spPr>
        <a:xfrm>
          <a:off x="4902200" y="1441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30802</xdr:rowOff>
    </xdr:from>
    <xdr:ext cx="762000" cy="259045"/>
    <xdr:sp macro="" textlink="">
      <xdr:nvSpPr>
        <xdr:cNvPr id="217" name="人件費・物件費等の状況該当値テキスト"/>
        <xdr:cNvSpPr txBox="1"/>
      </xdr:nvSpPr>
      <xdr:spPr>
        <a:xfrm>
          <a:off x="5041900" y="142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37240</xdr:rowOff>
    </xdr:from>
    <xdr:to>
      <xdr:col>19</xdr:col>
      <xdr:colOff>184150</xdr:colOff>
      <xdr:row>84</xdr:row>
      <xdr:rowOff>138840</xdr:rowOff>
    </xdr:to>
    <xdr:sp macro="" textlink="">
      <xdr:nvSpPr>
        <xdr:cNvPr id="218" name="楕円 217"/>
        <xdr:cNvSpPr/>
      </xdr:nvSpPr>
      <xdr:spPr>
        <a:xfrm>
          <a:off x="4064000" y="144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123617</xdr:rowOff>
    </xdr:from>
    <xdr:ext cx="736600" cy="259045"/>
    <xdr:sp macro="" textlink="">
      <xdr:nvSpPr>
        <xdr:cNvPr id="219" name="テキスト ボックス 218"/>
        <xdr:cNvSpPr txBox="1"/>
      </xdr:nvSpPr>
      <xdr:spPr>
        <a:xfrm>
          <a:off x="3733800" y="1452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23727</xdr:rowOff>
    </xdr:from>
    <xdr:to>
      <xdr:col>15</xdr:col>
      <xdr:colOff>133350</xdr:colOff>
      <xdr:row>84</xdr:row>
      <xdr:rowOff>125327</xdr:rowOff>
    </xdr:to>
    <xdr:sp macro="" textlink="">
      <xdr:nvSpPr>
        <xdr:cNvPr id="220" name="楕円 219"/>
        <xdr:cNvSpPr/>
      </xdr:nvSpPr>
      <xdr:spPr>
        <a:xfrm>
          <a:off x="3175000" y="1442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110104</xdr:rowOff>
    </xdr:from>
    <xdr:ext cx="762000" cy="259045"/>
    <xdr:sp macro="" textlink="">
      <xdr:nvSpPr>
        <xdr:cNvPr id="221" name="テキスト ボックス 220"/>
        <xdr:cNvSpPr txBox="1"/>
      </xdr:nvSpPr>
      <xdr:spPr>
        <a:xfrm>
          <a:off x="2844800" y="1451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15563</xdr:rowOff>
    </xdr:from>
    <xdr:to>
      <xdr:col>11</xdr:col>
      <xdr:colOff>82550</xdr:colOff>
      <xdr:row>84</xdr:row>
      <xdr:rowOff>117163</xdr:rowOff>
    </xdr:to>
    <xdr:sp macro="" textlink="">
      <xdr:nvSpPr>
        <xdr:cNvPr id="222" name="楕円 221"/>
        <xdr:cNvSpPr/>
      </xdr:nvSpPr>
      <xdr:spPr>
        <a:xfrm>
          <a:off x="2286000" y="1441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101940</xdr:rowOff>
    </xdr:from>
    <xdr:ext cx="762000" cy="259045"/>
    <xdr:sp macro="" textlink="">
      <xdr:nvSpPr>
        <xdr:cNvPr id="223" name="テキスト ボックス 222"/>
        <xdr:cNvSpPr txBox="1"/>
      </xdr:nvSpPr>
      <xdr:spPr>
        <a:xfrm>
          <a:off x="1955800" y="1450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50732</xdr:rowOff>
    </xdr:from>
    <xdr:to>
      <xdr:col>7</xdr:col>
      <xdr:colOff>31750</xdr:colOff>
      <xdr:row>84</xdr:row>
      <xdr:rowOff>152332</xdr:rowOff>
    </xdr:to>
    <xdr:sp macro="" textlink="">
      <xdr:nvSpPr>
        <xdr:cNvPr id="224" name="楕円 223"/>
        <xdr:cNvSpPr/>
      </xdr:nvSpPr>
      <xdr:spPr>
        <a:xfrm>
          <a:off x="1397000" y="144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137109</xdr:rowOff>
    </xdr:from>
    <xdr:ext cx="762000" cy="259045"/>
    <xdr:sp macro="" textlink="">
      <xdr:nvSpPr>
        <xdr:cNvPr id="225" name="テキスト ボックス 224"/>
        <xdr:cNvSpPr txBox="1"/>
      </xdr:nvSpPr>
      <xdr:spPr>
        <a:xfrm>
          <a:off x="1066800" y="1453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給与改定については、人事院勧告に基づき、国家公務員の改定に準じて実施している。令和元年度は平成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年度に引き続き増額改定となった。</a:t>
          </a:r>
        </a:p>
        <a:p>
          <a:r>
            <a:rPr kumimoji="1" lang="ja-JP" altLang="en-US" sz="1300">
              <a:latin typeface="ＭＳ Ｐゴシック" panose="020B0600070205080204" pitchFamily="50" charset="-128"/>
              <a:ea typeface="ＭＳ Ｐゴシック" panose="020B0600070205080204" pitchFamily="50" charset="-128"/>
            </a:rPr>
            <a:t>　従来から、人件費管理及び昇給・昇格管理は適正に行っており、この結果として、ラスパイレス指数は全国平均より低く、類似団体内でも低い水準となっている。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164041</xdr:rowOff>
    </xdr:to>
    <xdr:cxnSp macro="">
      <xdr:nvCxnSpPr>
        <xdr:cNvPr id="259" name="直線コネクタ 258"/>
        <xdr:cNvCxnSpPr/>
      </xdr:nvCxnSpPr>
      <xdr:spPr>
        <a:xfrm>
          <a:off x="16179800" y="1416261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155168</xdr:rowOff>
    </xdr:from>
    <xdr:ext cx="762000" cy="259045"/>
    <xdr:sp macro="" textlink="">
      <xdr:nvSpPr>
        <xdr:cNvPr id="260" name="給与水準   （国との比較）平均値テキスト"/>
        <xdr:cNvSpPr txBox="1"/>
      </xdr:nvSpPr>
      <xdr:spPr>
        <a:xfrm>
          <a:off x="17106900" y="1438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82</xdr:row>
      <xdr:rowOff>123825</xdr:rowOff>
    </xdr:to>
    <xdr:cxnSp macro="">
      <xdr:nvCxnSpPr>
        <xdr:cNvPr id="262" name="直線コネクタ 261"/>
        <xdr:cNvCxnSpPr/>
      </xdr:nvCxnSpPr>
      <xdr:spPr>
        <a:xfrm flipV="1">
          <a:off x="15290800" y="141626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98018</xdr:rowOff>
    </xdr:from>
    <xdr:ext cx="736600" cy="259045"/>
    <xdr:sp macro="" textlink="">
      <xdr:nvSpPr>
        <xdr:cNvPr id="264" name="テキスト ボックス 263"/>
        <xdr:cNvSpPr txBox="1"/>
      </xdr:nvSpPr>
      <xdr:spPr>
        <a:xfrm>
          <a:off x="15798800" y="14499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82</xdr:row>
      <xdr:rowOff>123825</xdr:rowOff>
    </xdr:to>
    <xdr:cxnSp macro="">
      <xdr:nvCxnSpPr>
        <xdr:cNvPr id="265" name="直線コネクタ 264"/>
        <xdr:cNvCxnSpPr/>
      </xdr:nvCxnSpPr>
      <xdr:spPr>
        <a:xfrm>
          <a:off x="14401800" y="141626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138236</xdr:rowOff>
    </xdr:from>
    <xdr:ext cx="762000" cy="259045"/>
    <xdr:sp macro="" textlink="">
      <xdr:nvSpPr>
        <xdr:cNvPr id="267" name="テキスト ボックス 266"/>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43391</xdr:rowOff>
    </xdr:from>
    <xdr:to>
      <xdr:col>68</xdr:col>
      <xdr:colOff>152400</xdr:colOff>
      <xdr:row>82</xdr:row>
      <xdr:rowOff>103716</xdr:rowOff>
    </xdr:to>
    <xdr:cxnSp macro="">
      <xdr:nvCxnSpPr>
        <xdr:cNvPr id="268" name="直線コネクタ 267"/>
        <xdr:cNvCxnSpPr/>
      </xdr:nvCxnSpPr>
      <xdr:spPr>
        <a:xfrm>
          <a:off x="13512800" y="141022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70" name="テキスト ボックス 269"/>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71" name="フローチャート: 判断 270"/>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98018</xdr:rowOff>
    </xdr:from>
    <xdr:ext cx="762000" cy="259045"/>
    <xdr:sp macro="" textlink="">
      <xdr:nvSpPr>
        <xdr:cNvPr id="272" name="テキスト ボックス 271"/>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113241</xdr:rowOff>
    </xdr:from>
    <xdr:to>
      <xdr:col>81</xdr:col>
      <xdr:colOff>95250</xdr:colOff>
      <xdr:row>83</xdr:row>
      <xdr:rowOff>43391</xdr:rowOff>
    </xdr:to>
    <xdr:sp macro="" textlink="">
      <xdr:nvSpPr>
        <xdr:cNvPr id="278" name="楕円 277"/>
        <xdr:cNvSpPr/>
      </xdr:nvSpPr>
      <xdr:spPr>
        <a:xfrm>
          <a:off x="169672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129768</xdr:rowOff>
    </xdr:from>
    <xdr:ext cx="762000" cy="259045"/>
    <xdr:sp macro="" textlink="">
      <xdr:nvSpPr>
        <xdr:cNvPr id="279" name="給与水準   （国との比較）該当値テキスト"/>
        <xdr:cNvSpPr txBox="1"/>
      </xdr:nvSpPr>
      <xdr:spPr>
        <a:xfrm>
          <a:off x="17106900" y="1401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80" name="楕円 279"/>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81" name="テキスト ボックス 280"/>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73025</xdr:rowOff>
    </xdr:from>
    <xdr:to>
      <xdr:col>73</xdr:col>
      <xdr:colOff>44450</xdr:colOff>
      <xdr:row>83</xdr:row>
      <xdr:rowOff>3175</xdr:rowOff>
    </xdr:to>
    <xdr:sp macro="" textlink="">
      <xdr:nvSpPr>
        <xdr:cNvPr id="282" name="楕円 281"/>
        <xdr:cNvSpPr/>
      </xdr:nvSpPr>
      <xdr:spPr>
        <a:xfrm>
          <a:off x="15240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13352</xdr:rowOff>
    </xdr:from>
    <xdr:ext cx="762000" cy="259045"/>
    <xdr:sp macro="" textlink="">
      <xdr:nvSpPr>
        <xdr:cNvPr id="283" name="テキスト ボックス 282"/>
        <xdr:cNvSpPr txBox="1"/>
      </xdr:nvSpPr>
      <xdr:spPr>
        <a:xfrm>
          <a:off x="14909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4" name="楕円 283"/>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5" name="テキスト ボックス 284"/>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164041</xdr:rowOff>
    </xdr:from>
    <xdr:to>
      <xdr:col>64</xdr:col>
      <xdr:colOff>152400</xdr:colOff>
      <xdr:row>82</xdr:row>
      <xdr:rowOff>94191</xdr:rowOff>
    </xdr:to>
    <xdr:sp macro="" textlink="">
      <xdr:nvSpPr>
        <xdr:cNvPr id="286" name="楕円 285"/>
        <xdr:cNvSpPr/>
      </xdr:nvSpPr>
      <xdr:spPr>
        <a:xfrm>
          <a:off x="13462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104368</xdr:rowOff>
    </xdr:from>
    <xdr:ext cx="762000" cy="259045"/>
    <xdr:sp macro="" textlink="">
      <xdr:nvSpPr>
        <xdr:cNvPr id="287" name="テキスト ボックス 286"/>
        <xdr:cNvSpPr txBox="1"/>
      </xdr:nvSpPr>
      <xdr:spPr>
        <a:xfrm>
          <a:off x="13131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年４月の５市町村合併以降、行財政改革大綱及び平成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年度までの第２次定員適正化計画に基づき、人件費の抑制及び徹底的なスリム化を図り、消防及び病院を除く「一般部門正規職員数</a:t>
          </a:r>
          <a:r>
            <a:rPr kumimoji="1" lang="en-US" altLang="ja-JP" sz="1300">
              <a:latin typeface="ＭＳ Ｐゴシック" panose="020B0600070205080204" pitchFamily="50" charset="-128"/>
              <a:ea typeface="ＭＳ Ｐゴシック" panose="020B0600070205080204" pitchFamily="50" charset="-128"/>
            </a:rPr>
            <a:t>1,000 </a:t>
          </a:r>
          <a:r>
            <a:rPr kumimoji="1" lang="ja-JP" altLang="en-US" sz="1300">
              <a:latin typeface="ＭＳ Ｐゴシック" panose="020B0600070205080204" pitchFamily="50" charset="-128"/>
              <a:ea typeface="ＭＳ Ｐゴシック" panose="020B0600070205080204" pitchFamily="50" charset="-128"/>
            </a:rPr>
            <a:t>人体制」を実現した（Ｈ</a:t>
          </a:r>
          <a:r>
            <a:rPr kumimoji="1" lang="en-US" altLang="ja-JP" sz="1300">
              <a:latin typeface="ＭＳ Ｐゴシック" panose="020B0600070205080204" pitchFamily="50" charset="-128"/>
              <a:ea typeface="ＭＳ Ｐゴシック" panose="020B0600070205080204" pitchFamily="50" charset="-128"/>
            </a:rPr>
            <a:t>17.4.1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1,265</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30.4.1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人）。</a:t>
          </a:r>
        </a:p>
        <a:p>
          <a:r>
            <a:rPr kumimoji="1" lang="ja-JP" altLang="en-US" sz="1300">
              <a:latin typeface="ＭＳ Ｐゴシック" panose="020B0600070205080204" pitchFamily="50" charset="-128"/>
              <a:ea typeface="ＭＳ Ｐゴシック" panose="020B0600070205080204" pitchFamily="50" charset="-128"/>
            </a:rPr>
            <a:t>　今後は、令和３年度までの「磐田市職員配置方針」に基づき、職員体制のさらなる充実を図っていく。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68580</xdr:rowOff>
    </xdr:from>
    <xdr:to>
      <xdr:col>81</xdr:col>
      <xdr:colOff>44450</xdr:colOff>
      <xdr:row>62</xdr:row>
      <xdr:rowOff>140970</xdr:rowOff>
    </xdr:to>
    <xdr:cxnSp macro="">
      <xdr:nvCxnSpPr>
        <xdr:cNvPr id="320" name="直線コネクタ 319"/>
        <xdr:cNvCxnSpPr/>
      </xdr:nvCxnSpPr>
      <xdr:spPr>
        <a:xfrm>
          <a:off x="16179800" y="10698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21099</xdr:rowOff>
    </xdr:from>
    <xdr:ext cx="762000" cy="259045"/>
    <xdr:sp macro="" textlink="">
      <xdr:nvSpPr>
        <xdr:cNvPr id="321" name="定員管理の状況平均値テキスト"/>
        <xdr:cNvSpPr txBox="1"/>
      </xdr:nvSpPr>
      <xdr:spPr>
        <a:xfrm>
          <a:off x="17106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34798</xdr:rowOff>
    </xdr:from>
    <xdr:to>
      <xdr:col>77</xdr:col>
      <xdr:colOff>44450</xdr:colOff>
      <xdr:row>62</xdr:row>
      <xdr:rowOff>68580</xdr:rowOff>
    </xdr:to>
    <xdr:cxnSp macro="">
      <xdr:nvCxnSpPr>
        <xdr:cNvPr id="323" name="直線コネクタ 322"/>
        <xdr:cNvCxnSpPr/>
      </xdr:nvCxnSpPr>
      <xdr:spPr>
        <a:xfrm>
          <a:off x="15290800" y="106646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87139</xdr:rowOff>
    </xdr:from>
    <xdr:ext cx="736600" cy="259045"/>
    <xdr:sp macro="" textlink="">
      <xdr:nvSpPr>
        <xdr:cNvPr id="325" name="テキスト ボックス 324"/>
        <xdr:cNvSpPr txBox="1"/>
      </xdr:nvSpPr>
      <xdr:spPr>
        <a:xfrm>
          <a:off x="15798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34798</xdr:rowOff>
    </xdr:from>
    <xdr:to>
      <xdr:col>72</xdr:col>
      <xdr:colOff>203200</xdr:colOff>
      <xdr:row>62</xdr:row>
      <xdr:rowOff>63754</xdr:rowOff>
    </xdr:to>
    <xdr:cxnSp macro="">
      <xdr:nvCxnSpPr>
        <xdr:cNvPr id="326" name="直線コネクタ 325"/>
        <xdr:cNvCxnSpPr/>
      </xdr:nvCxnSpPr>
      <xdr:spPr>
        <a:xfrm flipV="1">
          <a:off x="14401800" y="106646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72661</xdr:rowOff>
    </xdr:from>
    <xdr:ext cx="762000" cy="259045"/>
    <xdr:sp macro="" textlink="">
      <xdr:nvSpPr>
        <xdr:cNvPr id="328" name="テキスト ボックス 327"/>
        <xdr:cNvSpPr txBox="1"/>
      </xdr:nvSpPr>
      <xdr:spPr>
        <a:xfrm>
          <a:off x="14909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63754</xdr:rowOff>
    </xdr:from>
    <xdr:to>
      <xdr:col>68</xdr:col>
      <xdr:colOff>152400</xdr:colOff>
      <xdr:row>62</xdr:row>
      <xdr:rowOff>83058</xdr:rowOff>
    </xdr:to>
    <xdr:cxnSp macro="">
      <xdr:nvCxnSpPr>
        <xdr:cNvPr id="329" name="直線コネクタ 328"/>
        <xdr:cNvCxnSpPr/>
      </xdr:nvCxnSpPr>
      <xdr:spPr>
        <a:xfrm flipV="1">
          <a:off x="13512800" y="106936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67835</xdr:rowOff>
    </xdr:from>
    <xdr:ext cx="762000" cy="259045"/>
    <xdr:sp macro="" textlink="">
      <xdr:nvSpPr>
        <xdr:cNvPr id="331" name="テキスト ボックス 330"/>
        <xdr:cNvSpPr txBox="1"/>
      </xdr:nvSpPr>
      <xdr:spPr>
        <a:xfrm>
          <a:off x="14020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32" name="フローチャート: 判断 331"/>
        <xdr:cNvSpPr/>
      </xdr:nvSpPr>
      <xdr:spPr>
        <a:xfrm>
          <a:off x="13462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19575</xdr:rowOff>
    </xdr:from>
    <xdr:ext cx="762000" cy="259045"/>
    <xdr:sp macro="" textlink="">
      <xdr:nvSpPr>
        <xdr:cNvPr id="333" name="テキスト ボックス 332"/>
        <xdr:cNvSpPr txBox="1"/>
      </xdr:nvSpPr>
      <xdr:spPr>
        <a:xfrm>
          <a:off x="13131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90170</xdr:rowOff>
    </xdr:from>
    <xdr:to>
      <xdr:col>81</xdr:col>
      <xdr:colOff>95250</xdr:colOff>
      <xdr:row>63</xdr:row>
      <xdr:rowOff>20320</xdr:rowOff>
    </xdr:to>
    <xdr:sp macro="" textlink="">
      <xdr:nvSpPr>
        <xdr:cNvPr id="339" name="楕円 338"/>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106697</xdr:rowOff>
    </xdr:from>
    <xdr:ext cx="762000" cy="259045"/>
    <xdr:sp macro="" textlink="">
      <xdr:nvSpPr>
        <xdr:cNvPr id="340" name="定員管理の状況該当値テキスト"/>
        <xdr:cNvSpPr txBox="1"/>
      </xdr:nvSpPr>
      <xdr:spPr>
        <a:xfrm>
          <a:off x="17106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17780</xdr:rowOff>
    </xdr:from>
    <xdr:to>
      <xdr:col>77</xdr:col>
      <xdr:colOff>95250</xdr:colOff>
      <xdr:row>62</xdr:row>
      <xdr:rowOff>119380</xdr:rowOff>
    </xdr:to>
    <xdr:sp macro="" textlink="">
      <xdr:nvSpPr>
        <xdr:cNvPr id="341" name="楕円 340"/>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129557</xdr:rowOff>
    </xdr:from>
    <xdr:ext cx="736600" cy="259045"/>
    <xdr:sp macro="" textlink="">
      <xdr:nvSpPr>
        <xdr:cNvPr id="342" name="テキスト ボックス 341"/>
        <xdr:cNvSpPr txBox="1"/>
      </xdr:nvSpPr>
      <xdr:spPr>
        <a:xfrm>
          <a:off x="15798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155448</xdr:rowOff>
    </xdr:from>
    <xdr:to>
      <xdr:col>73</xdr:col>
      <xdr:colOff>44450</xdr:colOff>
      <xdr:row>62</xdr:row>
      <xdr:rowOff>85598</xdr:rowOff>
    </xdr:to>
    <xdr:sp macro="" textlink="">
      <xdr:nvSpPr>
        <xdr:cNvPr id="343" name="楕円 342"/>
        <xdr:cNvSpPr/>
      </xdr:nvSpPr>
      <xdr:spPr>
        <a:xfrm>
          <a:off x="15240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95775</xdr:rowOff>
    </xdr:from>
    <xdr:ext cx="762000" cy="259045"/>
    <xdr:sp macro="" textlink="">
      <xdr:nvSpPr>
        <xdr:cNvPr id="344" name="テキスト ボックス 343"/>
        <xdr:cNvSpPr txBox="1"/>
      </xdr:nvSpPr>
      <xdr:spPr>
        <a:xfrm>
          <a:off x="14909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12954</xdr:rowOff>
    </xdr:from>
    <xdr:to>
      <xdr:col>68</xdr:col>
      <xdr:colOff>203200</xdr:colOff>
      <xdr:row>62</xdr:row>
      <xdr:rowOff>114554</xdr:rowOff>
    </xdr:to>
    <xdr:sp macro="" textlink="">
      <xdr:nvSpPr>
        <xdr:cNvPr id="345" name="楕円 344"/>
        <xdr:cNvSpPr/>
      </xdr:nvSpPr>
      <xdr:spPr>
        <a:xfrm>
          <a:off x="14351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124731</xdr:rowOff>
    </xdr:from>
    <xdr:ext cx="762000" cy="259045"/>
    <xdr:sp macro="" textlink="">
      <xdr:nvSpPr>
        <xdr:cNvPr id="346" name="テキスト ボックス 345"/>
        <xdr:cNvSpPr txBox="1"/>
      </xdr:nvSpPr>
      <xdr:spPr>
        <a:xfrm>
          <a:off x="14020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32258</xdr:rowOff>
    </xdr:from>
    <xdr:to>
      <xdr:col>64</xdr:col>
      <xdr:colOff>152400</xdr:colOff>
      <xdr:row>62</xdr:row>
      <xdr:rowOff>133858</xdr:rowOff>
    </xdr:to>
    <xdr:sp macro="" textlink="">
      <xdr:nvSpPr>
        <xdr:cNvPr id="347" name="楕円 346"/>
        <xdr:cNvSpPr/>
      </xdr:nvSpPr>
      <xdr:spPr>
        <a:xfrm>
          <a:off x="13462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144035</xdr:rowOff>
    </xdr:from>
    <xdr:ext cx="762000" cy="259045"/>
    <xdr:sp macro="" textlink="">
      <xdr:nvSpPr>
        <xdr:cNvPr id="348" name="テキスト ボックス 347"/>
        <xdr:cNvSpPr txBox="1"/>
      </xdr:nvSpPr>
      <xdr:spPr>
        <a:xfrm>
          <a:off x="13131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元利償還金の減や準元利償還金の減により、数値が改善した。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今後は大規模事業の本格化が控えているが、本市の中期財政見通しの目標値である「令和６年度末における全会計の市債残高</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億円以下」の達成に向け、事業の精査や基金の活用などにより健全な財政運営を行っていくことで、比率の抑制に努めていく。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6" name="直線コネクタ 375"/>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135044</xdr:rowOff>
    </xdr:to>
    <xdr:cxnSp macro="">
      <xdr:nvCxnSpPr>
        <xdr:cNvPr id="381" name="直線コネクタ 380"/>
        <xdr:cNvCxnSpPr/>
      </xdr:nvCxnSpPr>
      <xdr:spPr>
        <a:xfrm flipV="1">
          <a:off x="16179800" y="693674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41</xdr:row>
      <xdr:rowOff>27940</xdr:rowOff>
    </xdr:to>
    <xdr:cxnSp macro="">
      <xdr:nvCxnSpPr>
        <xdr:cNvPr id="384" name="直線コネクタ 383"/>
        <xdr:cNvCxnSpPr/>
      </xdr:nvCxnSpPr>
      <xdr:spPr>
        <a:xfrm flipV="1">
          <a:off x="15290800" y="69930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60113</xdr:rowOff>
    </xdr:to>
    <xdr:cxnSp macro="">
      <xdr:nvCxnSpPr>
        <xdr:cNvPr id="387" name="直線コネクタ 386"/>
        <xdr:cNvCxnSpPr/>
      </xdr:nvCxnSpPr>
      <xdr:spPr>
        <a:xfrm flipV="1">
          <a:off x="14401800" y="70573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148590</xdr:rowOff>
    </xdr:to>
    <xdr:cxnSp macro="">
      <xdr:nvCxnSpPr>
        <xdr:cNvPr id="390" name="直線コネクタ 389"/>
        <xdr:cNvCxnSpPr/>
      </xdr:nvCxnSpPr>
      <xdr:spPr>
        <a:xfrm flipV="1">
          <a:off x="13512800" y="70895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2" name="テキスト ボックス 391"/>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3" name="フローチャート: 判断 392"/>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394" name="テキスト ボックス 393"/>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0" name="楕円 399"/>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1"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2" name="楕円 401"/>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3" name="テキスト ボックス 402"/>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4" name="楕円 403"/>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5" name="テキスト ボックス 40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6" name="楕円 405"/>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07" name="テキスト ボックス 406"/>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8" name="楕円 407"/>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9" name="テキスト ボックス 408"/>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数値の改善は、起債抑制の取り組みの成果により、全会計において起債残高のピークを終えたことが最大の要因であるが、令和元年度は分子の控除要因である地方債現在高等に係る基準財政需要額算入見込額の大幅な減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今後は大型事業の実施や老朽化した施設更新等による起債借入の増や基金繰入金の増による充当可能基金の減に伴い、一時的な比率の上昇も想定されることから、投資的経費の見直しを継続的に行い、健全な財政運営の維持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8" name="直線コネクタ 437"/>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9"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0" name="直線コネクタ 439"/>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142621</xdr:rowOff>
    </xdr:from>
    <xdr:to>
      <xdr:col>81</xdr:col>
      <xdr:colOff>44450</xdr:colOff>
      <xdr:row>13</xdr:row>
      <xdr:rowOff>144230</xdr:rowOff>
    </xdr:to>
    <xdr:cxnSp macro="">
      <xdr:nvCxnSpPr>
        <xdr:cNvPr id="443" name="直線コネクタ 442"/>
        <xdr:cNvCxnSpPr/>
      </xdr:nvCxnSpPr>
      <xdr:spPr>
        <a:xfrm>
          <a:off x="16179800" y="2371471"/>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39641</xdr:rowOff>
    </xdr:from>
    <xdr:ext cx="762000" cy="259045"/>
    <xdr:sp macro="" textlink="">
      <xdr:nvSpPr>
        <xdr:cNvPr id="444" name="将来負担の状況平均値テキスト"/>
        <xdr:cNvSpPr txBox="1"/>
      </xdr:nvSpPr>
      <xdr:spPr>
        <a:xfrm>
          <a:off x="17106900" y="2439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5" name="フローチャート: 判断 444"/>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142621</xdr:rowOff>
    </xdr:from>
    <xdr:to>
      <xdr:col>77</xdr:col>
      <xdr:colOff>44450</xdr:colOff>
      <xdr:row>14</xdr:row>
      <xdr:rowOff>4953</xdr:rowOff>
    </xdr:to>
    <xdr:cxnSp macro="">
      <xdr:nvCxnSpPr>
        <xdr:cNvPr id="446" name="直線コネクタ 445"/>
        <xdr:cNvCxnSpPr/>
      </xdr:nvCxnSpPr>
      <xdr:spPr>
        <a:xfrm flipV="1">
          <a:off x="15290800" y="237147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7" name="フローチャート: 判断 446"/>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134637</xdr:rowOff>
    </xdr:from>
    <xdr:ext cx="736600" cy="259045"/>
    <xdr:sp macro="" textlink="">
      <xdr:nvSpPr>
        <xdr:cNvPr id="448" name="テキスト ボックス 447"/>
        <xdr:cNvSpPr txBox="1"/>
      </xdr:nvSpPr>
      <xdr:spPr>
        <a:xfrm>
          <a:off x="15798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4953</xdr:rowOff>
    </xdr:from>
    <xdr:to>
      <xdr:col>72</xdr:col>
      <xdr:colOff>203200</xdr:colOff>
      <xdr:row>14</xdr:row>
      <xdr:rowOff>32300</xdr:rowOff>
    </xdr:to>
    <xdr:cxnSp macro="">
      <xdr:nvCxnSpPr>
        <xdr:cNvPr id="449" name="直線コネクタ 448"/>
        <xdr:cNvCxnSpPr/>
      </xdr:nvCxnSpPr>
      <xdr:spPr>
        <a:xfrm flipV="1">
          <a:off x="14401800" y="2405253"/>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81238</xdr:rowOff>
    </xdr:from>
    <xdr:to>
      <xdr:col>73</xdr:col>
      <xdr:colOff>44450</xdr:colOff>
      <xdr:row>15</xdr:row>
      <xdr:rowOff>11388</xdr:rowOff>
    </xdr:to>
    <xdr:sp macro="" textlink="">
      <xdr:nvSpPr>
        <xdr:cNvPr id="450" name="フローチャート: 判断 449"/>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167615</xdr:rowOff>
    </xdr:from>
    <xdr:ext cx="762000" cy="259045"/>
    <xdr:sp macro="" textlink="">
      <xdr:nvSpPr>
        <xdr:cNvPr id="451" name="テキスト ボックス 450"/>
        <xdr:cNvSpPr txBox="1"/>
      </xdr:nvSpPr>
      <xdr:spPr>
        <a:xfrm>
          <a:off x="14909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32300</xdr:rowOff>
    </xdr:from>
    <xdr:to>
      <xdr:col>68</xdr:col>
      <xdr:colOff>152400</xdr:colOff>
      <xdr:row>14</xdr:row>
      <xdr:rowOff>149733</xdr:rowOff>
    </xdr:to>
    <xdr:cxnSp macro="">
      <xdr:nvCxnSpPr>
        <xdr:cNvPr id="452" name="直線コネクタ 451"/>
        <xdr:cNvCxnSpPr/>
      </xdr:nvCxnSpPr>
      <xdr:spPr>
        <a:xfrm flipV="1">
          <a:off x="13512800" y="2432600"/>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113411</xdr:rowOff>
    </xdr:from>
    <xdr:to>
      <xdr:col>68</xdr:col>
      <xdr:colOff>203200</xdr:colOff>
      <xdr:row>15</xdr:row>
      <xdr:rowOff>43561</xdr:rowOff>
    </xdr:to>
    <xdr:sp macro="" textlink="">
      <xdr:nvSpPr>
        <xdr:cNvPr id="453" name="フローチャート: 判断 452"/>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28338</xdr:rowOff>
    </xdr:from>
    <xdr:ext cx="762000" cy="259045"/>
    <xdr:sp macro="" textlink="">
      <xdr:nvSpPr>
        <xdr:cNvPr id="454" name="テキスト ボックス 453"/>
        <xdr:cNvSpPr txBox="1"/>
      </xdr:nvSpPr>
      <xdr:spPr>
        <a:xfrm>
          <a:off x="14020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5" name="フローチャート: 判断 454"/>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6" name="テキスト ボックス 455"/>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93430</xdr:rowOff>
    </xdr:from>
    <xdr:to>
      <xdr:col>81</xdr:col>
      <xdr:colOff>95250</xdr:colOff>
      <xdr:row>14</xdr:row>
      <xdr:rowOff>23580</xdr:rowOff>
    </xdr:to>
    <xdr:sp macro="" textlink="">
      <xdr:nvSpPr>
        <xdr:cNvPr id="462" name="楕円 461"/>
        <xdr:cNvSpPr/>
      </xdr:nvSpPr>
      <xdr:spPr>
        <a:xfrm>
          <a:off x="16967200" y="2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14707</xdr:rowOff>
    </xdr:from>
    <xdr:ext cx="762000" cy="259045"/>
    <xdr:sp macro="" textlink="">
      <xdr:nvSpPr>
        <xdr:cNvPr id="463" name="将来負担の状況該当値テキスト"/>
        <xdr:cNvSpPr txBox="1"/>
      </xdr:nvSpPr>
      <xdr:spPr>
        <a:xfrm>
          <a:off x="17106900" y="224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91821</xdr:rowOff>
    </xdr:from>
    <xdr:to>
      <xdr:col>77</xdr:col>
      <xdr:colOff>95250</xdr:colOff>
      <xdr:row>14</xdr:row>
      <xdr:rowOff>21971</xdr:rowOff>
    </xdr:to>
    <xdr:sp macro="" textlink="">
      <xdr:nvSpPr>
        <xdr:cNvPr id="464" name="楕円 463"/>
        <xdr:cNvSpPr/>
      </xdr:nvSpPr>
      <xdr:spPr>
        <a:xfrm>
          <a:off x="16129000" y="23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32148</xdr:rowOff>
    </xdr:from>
    <xdr:ext cx="736600" cy="259045"/>
    <xdr:sp macro="" textlink="">
      <xdr:nvSpPr>
        <xdr:cNvPr id="465" name="テキスト ボックス 464"/>
        <xdr:cNvSpPr txBox="1"/>
      </xdr:nvSpPr>
      <xdr:spPr>
        <a:xfrm>
          <a:off x="15798800" y="208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125603</xdr:rowOff>
    </xdr:from>
    <xdr:to>
      <xdr:col>73</xdr:col>
      <xdr:colOff>44450</xdr:colOff>
      <xdr:row>14</xdr:row>
      <xdr:rowOff>55753</xdr:rowOff>
    </xdr:to>
    <xdr:sp macro="" textlink="">
      <xdr:nvSpPr>
        <xdr:cNvPr id="466" name="楕円 465"/>
        <xdr:cNvSpPr/>
      </xdr:nvSpPr>
      <xdr:spPr>
        <a:xfrm>
          <a:off x="152400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65930</xdr:rowOff>
    </xdr:from>
    <xdr:ext cx="762000" cy="259045"/>
    <xdr:sp macro="" textlink="">
      <xdr:nvSpPr>
        <xdr:cNvPr id="467" name="テキスト ボックス 466"/>
        <xdr:cNvSpPr txBox="1"/>
      </xdr:nvSpPr>
      <xdr:spPr>
        <a:xfrm>
          <a:off x="14909800" y="212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152950</xdr:rowOff>
    </xdr:from>
    <xdr:to>
      <xdr:col>68</xdr:col>
      <xdr:colOff>203200</xdr:colOff>
      <xdr:row>14</xdr:row>
      <xdr:rowOff>83100</xdr:rowOff>
    </xdr:to>
    <xdr:sp macro="" textlink="">
      <xdr:nvSpPr>
        <xdr:cNvPr id="468" name="楕円 467"/>
        <xdr:cNvSpPr/>
      </xdr:nvSpPr>
      <xdr:spPr>
        <a:xfrm>
          <a:off x="14351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93277</xdr:rowOff>
    </xdr:from>
    <xdr:ext cx="762000" cy="259045"/>
    <xdr:sp macro="" textlink="">
      <xdr:nvSpPr>
        <xdr:cNvPr id="469" name="テキスト ボックス 468"/>
        <xdr:cNvSpPr txBox="1"/>
      </xdr:nvSpPr>
      <xdr:spPr>
        <a:xfrm>
          <a:off x="14020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98933</xdr:rowOff>
    </xdr:from>
    <xdr:to>
      <xdr:col>64</xdr:col>
      <xdr:colOff>152400</xdr:colOff>
      <xdr:row>15</xdr:row>
      <xdr:rowOff>29083</xdr:rowOff>
    </xdr:to>
    <xdr:sp macro="" textlink="">
      <xdr:nvSpPr>
        <xdr:cNvPr id="470" name="楕円 469"/>
        <xdr:cNvSpPr/>
      </xdr:nvSpPr>
      <xdr:spPr>
        <a:xfrm>
          <a:off x="13462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13860</xdr:rowOff>
    </xdr:from>
    <xdr:ext cx="762000" cy="259045"/>
    <xdr:sp macro="" textlink="">
      <xdr:nvSpPr>
        <xdr:cNvPr id="471" name="テキスト ボックス 470"/>
        <xdr:cNvSpPr txBox="1"/>
      </xdr:nvSpPr>
      <xdr:spPr>
        <a:xfrm>
          <a:off x="13131800" y="258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169,818
161,515
163.45
66,630,231
65,501,065
876,777
38,285,303
50,444,500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磐田市職員配置方針に基づき「一般部門正規職員</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人体制」を実現しており、人件費の抑制に努めているところである。今後も適正な人員管理を継続しつつ、職員体制の充実を図っていく。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25400</xdr:rowOff>
    </xdr:from>
    <xdr:to>
      <xdr:col>24</xdr:col>
      <xdr:colOff>25400</xdr:colOff>
      <xdr:row>36</xdr:row>
      <xdr:rowOff>38100</xdr:rowOff>
    </xdr:to>
    <xdr:cxnSp macro="">
      <xdr:nvCxnSpPr>
        <xdr:cNvPr id="66" name="直線コネクタ 65"/>
        <xdr:cNvCxnSpPr/>
      </xdr:nvCxnSpPr>
      <xdr:spPr>
        <a:xfrm>
          <a:off x="3987800" y="619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25400</xdr:rowOff>
    </xdr:from>
    <xdr:to>
      <xdr:col>19</xdr:col>
      <xdr:colOff>187325</xdr:colOff>
      <xdr:row>36</xdr:row>
      <xdr:rowOff>38100</xdr:rowOff>
    </xdr:to>
    <xdr:cxnSp macro="">
      <xdr:nvCxnSpPr>
        <xdr:cNvPr id="69" name="直線コネクタ 68"/>
        <xdr:cNvCxnSpPr/>
      </xdr:nvCxnSpPr>
      <xdr:spPr>
        <a:xfrm flipV="1">
          <a:off x="3098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38100</xdr:rowOff>
    </xdr:from>
    <xdr:to>
      <xdr:col>15</xdr:col>
      <xdr:colOff>98425</xdr:colOff>
      <xdr:row>36</xdr:row>
      <xdr:rowOff>88900</xdr:rowOff>
    </xdr:to>
    <xdr:cxnSp macro="">
      <xdr:nvCxnSpPr>
        <xdr:cNvPr id="72" name="直線コネクタ 71"/>
        <xdr:cNvCxnSpPr/>
      </xdr:nvCxnSpPr>
      <xdr:spPr>
        <a:xfrm flipV="1">
          <a:off x="2209800" y="621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25400</xdr:rowOff>
    </xdr:from>
    <xdr:to>
      <xdr:col>11</xdr:col>
      <xdr:colOff>9525</xdr:colOff>
      <xdr:row>36</xdr:row>
      <xdr:rowOff>88900</xdr:rowOff>
    </xdr:to>
    <xdr:cxnSp macro="">
      <xdr:nvCxnSpPr>
        <xdr:cNvPr id="75" name="直線コネクタ 74"/>
        <xdr:cNvCxnSpPr/>
      </xdr:nvCxnSpPr>
      <xdr:spPr>
        <a:xfrm>
          <a:off x="1320800" y="619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7" name="テキスト ボックス 76"/>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8" name="フローチャート: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85" name="楕円 84"/>
        <xdr:cNvSpPr/>
      </xdr:nvSpPr>
      <xdr:spPr>
        <a:xfrm>
          <a:off x="4775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3827</xdr:rowOff>
    </xdr:from>
    <xdr:ext cx="762000" cy="259045"/>
    <xdr:sp macro="" textlink="">
      <xdr:nvSpPr>
        <xdr:cNvPr id="86" name="人件費該当値テキスト"/>
        <xdr:cNvSpPr txBox="1"/>
      </xdr:nvSpPr>
      <xdr:spPr>
        <a:xfrm>
          <a:off x="4914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146050</xdr:rowOff>
    </xdr:from>
    <xdr:to>
      <xdr:col>20</xdr:col>
      <xdr:colOff>38100</xdr:colOff>
      <xdr:row>36</xdr:row>
      <xdr:rowOff>76200</xdr:rowOff>
    </xdr:to>
    <xdr:sp macro="" textlink="">
      <xdr:nvSpPr>
        <xdr:cNvPr id="87" name="楕円 86"/>
        <xdr:cNvSpPr/>
      </xdr:nvSpPr>
      <xdr:spPr>
        <a:xfrm>
          <a:off x="3937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88" name="テキスト ボックス 87"/>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158750</xdr:rowOff>
    </xdr:from>
    <xdr:to>
      <xdr:col>15</xdr:col>
      <xdr:colOff>149225</xdr:colOff>
      <xdr:row>36</xdr:row>
      <xdr:rowOff>88900</xdr:rowOff>
    </xdr:to>
    <xdr:sp macro="" textlink="">
      <xdr:nvSpPr>
        <xdr:cNvPr id="89" name="楕円 88"/>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90" name="テキスト ボックス 89"/>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93" name="楕円 92"/>
        <xdr:cNvSpPr/>
      </xdr:nvSpPr>
      <xdr:spPr>
        <a:xfrm>
          <a:off x="1270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94" name="テキスト ボックス 93"/>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推進する中で事務事業の継続的な見直しを行っており、経常的経費の適正化に努めていることで類似団体内平均より低い水準を維持している。令和元年度は、消費税率引き上げに伴うプレミアム付商品券発行事業の増があった一方、下水道事業の地方公営企業法全部適用に伴い雨水関係業務が企業会計へ移管したことによる減もあり、前年度比同率となった。今後も継続的に経常経費の精査を進めコスト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88900</xdr:rowOff>
    </xdr:to>
    <xdr:cxnSp macro="">
      <xdr:nvCxnSpPr>
        <xdr:cNvPr id="127" name="直線コネクタ 126"/>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29227</xdr:rowOff>
    </xdr:from>
    <xdr:ext cx="762000" cy="259045"/>
    <xdr:sp macro="" textlink="">
      <xdr:nvSpPr>
        <xdr:cNvPr id="128"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88900</xdr:rowOff>
    </xdr:to>
    <xdr:cxnSp macro="">
      <xdr:nvCxnSpPr>
        <xdr:cNvPr id="130" name="直線コネクタ 129"/>
        <xdr:cNvCxnSpPr/>
      </xdr:nvCxnSpPr>
      <xdr:spPr>
        <a:xfrm>
          <a:off x="14782800" y="260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32" name="テキスト ボックス 131"/>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69850</xdr:rowOff>
    </xdr:to>
    <xdr:cxnSp macro="">
      <xdr:nvCxnSpPr>
        <xdr:cNvPr id="133" name="直線コネクタ 132"/>
        <xdr:cNvCxnSpPr/>
      </xdr:nvCxnSpPr>
      <xdr:spPr>
        <a:xfrm flipV="1">
          <a:off x="13893800" y="260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35" name="テキスト ボックス 134"/>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69850</xdr:rowOff>
    </xdr:to>
    <xdr:cxnSp macro="">
      <xdr:nvCxnSpPr>
        <xdr:cNvPr id="136" name="直線コネクタ 135"/>
        <xdr:cNvCxnSpPr/>
      </xdr:nvCxnSpPr>
      <xdr:spPr>
        <a:xfrm>
          <a:off x="13004800" y="264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38" name="テキスト ボックス 137"/>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39" name="フローチャート: 判断 138"/>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0" name="テキスト ボックス 139"/>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0" name="楕円 149"/>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1" name="テキスト ボックス 150"/>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2" name="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3" name="テキスト ボックス 15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4" name="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5" name="テキスト ボックス 154"/>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全国・県平均より低い比率を維持しているものの、障害者児への給付、こども医療費の増加傾向に加え、幼児教育・保育の無償化による民間認可保育園等への給付の増もあり、扶助費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今後も同様の増加傾向は避けられない情勢であり、単独事業の見直し等により、財政負担の軽減に努めていく。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149860</xdr:rowOff>
    </xdr:from>
    <xdr:to>
      <xdr:col>24</xdr:col>
      <xdr:colOff>25400</xdr:colOff>
      <xdr:row>61</xdr:row>
      <xdr:rowOff>69850</xdr:rowOff>
    </xdr:to>
    <xdr:cxnSp macro="">
      <xdr:nvCxnSpPr>
        <xdr:cNvPr id="181" name="直線コネクタ 180"/>
        <xdr:cNvCxnSpPr/>
      </xdr:nvCxnSpPr>
      <xdr:spPr>
        <a:xfrm flipV="1">
          <a:off x="4826000" y="940816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64787</xdr:rowOff>
    </xdr:from>
    <xdr:ext cx="762000" cy="259045"/>
    <xdr:sp macro="" textlink="">
      <xdr:nvSpPr>
        <xdr:cNvPr id="184" name="扶助費最大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149860</xdr:rowOff>
    </xdr:from>
    <xdr:to>
      <xdr:col>24</xdr:col>
      <xdr:colOff>114300</xdr:colOff>
      <xdr:row>54</xdr:row>
      <xdr:rowOff>149860</xdr:rowOff>
    </xdr:to>
    <xdr:cxnSp macro="">
      <xdr:nvCxnSpPr>
        <xdr:cNvPr id="185" name="直線コネクタ 184"/>
        <xdr:cNvCxnSpPr/>
      </xdr:nvCxnSpPr>
      <xdr:spPr>
        <a:xfrm>
          <a:off x="4737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138430</xdr:rowOff>
    </xdr:from>
    <xdr:to>
      <xdr:col>24</xdr:col>
      <xdr:colOff>25400</xdr:colOff>
      <xdr:row>54</xdr:row>
      <xdr:rowOff>149860</xdr:rowOff>
    </xdr:to>
    <xdr:cxnSp macro="">
      <xdr:nvCxnSpPr>
        <xdr:cNvPr id="186" name="直線コネクタ 185"/>
        <xdr:cNvCxnSpPr/>
      </xdr:nvCxnSpPr>
      <xdr:spPr>
        <a:xfrm>
          <a:off x="3987800" y="92252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25417</xdr:rowOff>
    </xdr:from>
    <xdr:ext cx="762000" cy="259045"/>
    <xdr:sp macro="" textlink="">
      <xdr:nvSpPr>
        <xdr:cNvPr id="187" name="扶助費平均値テキスト"/>
        <xdr:cNvSpPr txBox="1"/>
      </xdr:nvSpPr>
      <xdr:spPr>
        <a:xfrm>
          <a:off x="4914900" y="996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188" name="フローチャート: 判断 187"/>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138430</xdr:rowOff>
    </xdr:to>
    <xdr:cxnSp macro="">
      <xdr:nvCxnSpPr>
        <xdr:cNvPr id="189" name="直線コネクタ 188"/>
        <xdr:cNvCxnSpPr/>
      </xdr:nvCxnSpPr>
      <xdr:spPr>
        <a:xfrm>
          <a:off x="3098800" y="9156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54</xdr:row>
      <xdr:rowOff>127000</xdr:rowOff>
    </xdr:to>
    <xdr:cxnSp macro="">
      <xdr:nvCxnSpPr>
        <xdr:cNvPr id="192" name="直線コネクタ 191"/>
        <xdr:cNvCxnSpPr/>
      </xdr:nvCxnSpPr>
      <xdr:spPr>
        <a:xfrm flipV="1">
          <a:off x="2209800" y="9156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110490</xdr:rowOff>
    </xdr:from>
    <xdr:to>
      <xdr:col>15</xdr:col>
      <xdr:colOff>149225</xdr:colOff>
      <xdr:row>58</xdr:row>
      <xdr:rowOff>40640</xdr:rowOff>
    </xdr:to>
    <xdr:sp macro="" textlink="">
      <xdr:nvSpPr>
        <xdr:cNvPr id="193" name="フローチャート: 判断 192"/>
        <xdr:cNvSpPr/>
      </xdr:nvSpPr>
      <xdr:spPr>
        <a:xfrm>
          <a:off x="3048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194" name="テキスト ボックス 193"/>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46990</xdr:rowOff>
    </xdr:from>
    <xdr:to>
      <xdr:col>11</xdr:col>
      <xdr:colOff>9525</xdr:colOff>
      <xdr:row>54</xdr:row>
      <xdr:rowOff>127000</xdr:rowOff>
    </xdr:to>
    <xdr:cxnSp macro="">
      <xdr:nvCxnSpPr>
        <xdr:cNvPr id="195" name="直線コネクタ 194"/>
        <xdr:cNvCxnSpPr/>
      </xdr:nvCxnSpPr>
      <xdr:spPr>
        <a:xfrm>
          <a:off x="1320800" y="91338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64770</xdr:rowOff>
    </xdr:from>
    <xdr:to>
      <xdr:col>11</xdr:col>
      <xdr:colOff>60325</xdr:colOff>
      <xdr:row>57</xdr:row>
      <xdr:rowOff>166370</xdr:rowOff>
    </xdr:to>
    <xdr:sp macro="" textlink="">
      <xdr:nvSpPr>
        <xdr:cNvPr id="196" name="フローチャート: 判断 195"/>
        <xdr:cNvSpPr/>
      </xdr:nvSpPr>
      <xdr:spPr>
        <a:xfrm>
          <a:off x="2159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151147</xdr:rowOff>
    </xdr:from>
    <xdr:ext cx="762000" cy="259045"/>
    <xdr:sp macro="" textlink="">
      <xdr:nvSpPr>
        <xdr:cNvPr id="197" name="テキスト ボックス 196"/>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8" name="フローチャート: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9" name="テキスト ボックス 19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5" name="楕円 204"/>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7637</xdr:rowOff>
    </xdr:from>
    <xdr:ext cx="762000" cy="259045"/>
    <xdr:sp macro="" textlink="">
      <xdr:nvSpPr>
        <xdr:cNvPr id="206" name="扶助費該当値テキスト"/>
        <xdr:cNvSpPr txBox="1"/>
      </xdr:nvSpPr>
      <xdr:spPr>
        <a:xfrm>
          <a:off x="4914900" y="926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87630</xdr:rowOff>
    </xdr:from>
    <xdr:to>
      <xdr:col>20</xdr:col>
      <xdr:colOff>38100</xdr:colOff>
      <xdr:row>54</xdr:row>
      <xdr:rowOff>17780</xdr:rowOff>
    </xdr:to>
    <xdr:sp macro="" textlink="">
      <xdr:nvSpPr>
        <xdr:cNvPr id="207" name="楕円 206"/>
        <xdr:cNvSpPr/>
      </xdr:nvSpPr>
      <xdr:spPr>
        <a:xfrm>
          <a:off x="3937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27957</xdr:rowOff>
    </xdr:from>
    <xdr:ext cx="736600" cy="259045"/>
    <xdr:sp macro="" textlink="">
      <xdr:nvSpPr>
        <xdr:cNvPr id="208" name="テキスト ボックス 207"/>
        <xdr:cNvSpPr txBox="1"/>
      </xdr:nvSpPr>
      <xdr:spPr>
        <a:xfrm>
          <a:off x="3606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9" name="楕円 208"/>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0" name="テキスト ボックス 209"/>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167640</xdr:rowOff>
    </xdr:from>
    <xdr:to>
      <xdr:col>6</xdr:col>
      <xdr:colOff>171450</xdr:colOff>
      <xdr:row>53</xdr:row>
      <xdr:rowOff>97790</xdr:rowOff>
    </xdr:to>
    <xdr:sp macro="" textlink="">
      <xdr:nvSpPr>
        <xdr:cNvPr id="213" name="楕円 212"/>
        <xdr:cNvSpPr/>
      </xdr:nvSpPr>
      <xdr:spPr>
        <a:xfrm>
          <a:off x="1270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107967</xdr:rowOff>
    </xdr:from>
    <xdr:ext cx="762000" cy="259045"/>
    <xdr:sp macro="" textlink="">
      <xdr:nvSpPr>
        <xdr:cNvPr id="214" name="テキスト ボックス 213"/>
        <xdr:cNvSpPr txBox="1"/>
      </xdr:nvSpPr>
      <xdr:spPr>
        <a:xfrm>
          <a:off x="939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において、決算額に占める繰出金の割合が高い傾向にあることから高い比率で推移してきたが、令和元年度は、下水道事業の地方公営企業法全部適用に伴う公共下水道事業特別会計・農業集落排水事業特別会計への繰出金が皆減となったことから、前年度比で大きく減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0" name="直線コネクタ 239"/>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1"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2" name="直線コネクタ 241"/>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3"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4" name="直線コネクタ 243"/>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61</xdr:row>
      <xdr:rowOff>161290</xdr:rowOff>
    </xdr:to>
    <xdr:cxnSp macro="">
      <xdr:nvCxnSpPr>
        <xdr:cNvPr id="245" name="直線コネクタ 244"/>
        <xdr:cNvCxnSpPr/>
      </xdr:nvCxnSpPr>
      <xdr:spPr>
        <a:xfrm flipV="1">
          <a:off x="15671800" y="9476740"/>
          <a:ext cx="8382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6"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7" name="フローチャート: 判断 246"/>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115570</xdr:rowOff>
    </xdr:from>
    <xdr:to>
      <xdr:col>78</xdr:col>
      <xdr:colOff>69850</xdr:colOff>
      <xdr:row>61</xdr:row>
      <xdr:rowOff>161290</xdr:rowOff>
    </xdr:to>
    <xdr:cxnSp macro="">
      <xdr:nvCxnSpPr>
        <xdr:cNvPr id="248" name="直線コネクタ 247"/>
        <xdr:cNvCxnSpPr/>
      </xdr:nvCxnSpPr>
      <xdr:spPr>
        <a:xfrm>
          <a:off x="14782800" y="1057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49" name="フローチャート: 判断 248"/>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0" name="テキスト ボックス 249"/>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85090</xdr:rowOff>
    </xdr:from>
    <xdr:to>
      <xdr:col>73</xdr:col>
      <xdr:colOff>180975</xdr:colOff>
      <xdr:row>61</xdr:row>
      <xdr:rowOff>115570</xdr:rowOff>
    </xdr:to>
    <xdr:cxnSp macro="">
      <xdr:nvCxnSpPr>
        <xdr:cNvPr id="251" name="直線コネクタ 250"/>
        <xdr:cNvCxnSpPr/>
      </xdr:nvCxnSpPr>
      <xdr:spPr>
        <a:xfrm>
          <a:off x="13893800" y="1054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2" name="フローチャート: 判断 251"/>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81297</xdr:rowOff>
    </xdr:from>
    <xdr:ext cx="762000" cy="259045"/>
    <xdr:sp macro="" textlink="">
      <xdr:nvSpPr>
        <xdr:cNvPr id="253" name="テキスト ボックス 252"/>
        <xdr:cNvSpPr txBox="1"/>
      </xdr:nvSpPr>
      <xdr:spPr>
        <a:xfrm>
          <a:off x="14401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149860</xdr:rowOff>
    </xdr:from>
    <xdr:to>
      <xdr:col>69</xdr:col>
      <xdr:colOff>92075</xdr:colOff>
      <xdr:row>61</xdr:row>
      <xdr:rowOff>85090</xdr:rowOff>
    </xdr:to>
    <xdr:cxnSp macro="">
      <xdr:nvCxnSpPr>
        <xdr:cNvPr id="254" name="直線コネクタ 253"/>
        <xdr:cNvCxnSpPr/>
      </xdr:nvCxnSpPr>
      <xdr:spPr>
        <a:xfrm>
          <a:off x="13004800" y="10436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5" name="フローチャート: 判断 254"/>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6" name="テキスト ボックス 255"/>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7" name="フローチャート: 判断 256"/>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58" name="テキスト ボックス 257"/>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4" name="楕円 263"/>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5"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110490</xdr:rowOff>
    </xdr:from>
    <xdr:to>
      <xdr:col>78</xdr:col>
      <xdr:colOff>120650</xdr:colOff>
      <xdr:row>62</xdr:row>
      <xdr:rowOff>40640</xdr:rowOff>
    </xdr:to>
    <xdr:sp macro="" textlink="">
      <xdr:nvSpPr>
        <xdr:cNvPr id="266" name="楕円 265"/>
        <xdr:cNvSpPr/>
      </xdr:nvSpPr>
      <xdr:spPr>
        <a:xfrm>
          <a:off x="15621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25417</xdr:rowOff>
    </xdr:from>
    <xdr:ext cx="736600" cy="259045"/>
    <xdr:sp macro="" textlink="">
      <xdr:nvSpPr>
        <xdr:cNvPr id="267" name="テキスト ボックス 266"/>
        <xdr:cNvSpPr txBox="1"/>
      </xdr:nvSpPr>
      <xdr:spPr>
        <a:xfrm>
          <a:off x="15290800" y="1065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64770</xdr:rowOff>
    </xdr:from>
    <xdr:to>
      <xdr:col>74</xdr:col>
      <xdr:colOff>31750</xdr:colOff>
      <xdr:row>61</xdr:row>
      <xdr:rowOff>166370</xdr:rowOff>
    </xdr:to>
    <xdr:sp macro="" textlink="">
      <xdr:nvSpPr>
        <xdr:cNvPr id="268" name="楕円 267"/>
        <xdr:cNvSpPr/>
      </xdr:nvSpPr>
      <xdr:spPr>
        <a:xfrm>
          <a:off x="14732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151147</xdr:rowOff>
    </xdr:from>
    <xdr:ext cx="762000" cy="259045"/>
    <xdr:sp macro="" textlink="">
      <xdr:nvSpPr>
        <xdr:cNvPr id="269" name="テキスト ボックス 268"/>
        <xdr:cNvSpPr txBox="1"/>
      </xdr:nvSpPr>
      <xdr:spPr>
        <a:xfrm>
          <a:off x="14401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34290</xdr:rowOff>
    </xdr:from>
    <xdr:to>
      <xdr:col>69</xdr:col>
      <xdr:colOff>142875</xdr:colOff>
      <xdr:row>61</xdr:row>
      <xdr:rowOff>135890</xdr:rowOff>
    </xdr:to>
    <xdr:sp macro="" textlink="">
      <xdr:nvSpPr>
        <xdr:cNvPr id="270" name="楕円 269"/>
        <xdr:cNvSpPr/>
      </xdr:nvSpPr>
      <xdr:spPr>
        <a:xfrm>
          <a:off x="13843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120667</xdr:rowOff>
    </xdr:from>
    <xdr:ext cx="762000" cy="259045"/>
    <xdr:sp macro="" textlink="">
      <xdr:nvSpPr>
        <xdr:cNvPr id="271" name="テキスト ボックス 270"/>
        <xdr:cNvSpPr txBox="1"/>
      </xdr:nvSpPr>
      <xdr:spPr>
        <a:xfrm>
          <a:off x="13512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72" name="楕円 271"/>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73" name="テキスト ボックス 272"/>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推進する中で、全ての補助金及び負担金について継続的に見直しを行っていること等により、類似団体内・全国・県平均より低い水準を維持してきたが、令和元年度は下水道事業の地方公営企業法全部適用に伴う下水道事業会計への負担金・補助金の皆増により、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今後も補助金及び負担金について適正化を図るため、継続的に見直しに取り組んでいく。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3" name="直線コネクタ 302"/>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4"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5" name="直線コネクタ 304"/>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06"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07" name="直線コネクタ 306"/>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159657</xdr:rowOff>
    </xdr:from>
    <xdr:to>
      <xdr:col>82</xdr:col>
      <xdr:colOff>107950</xdr:colOff>
      <xdr:row>39</xdr:row>
      <xdr:rowOff>151493</xdr:rowOff>
    </xdr:to>
    <xdr:cxnSp macro="">
      <xdr:nvCxnSpPr>
        <xdr:cNvPr id="308" name="直線コネクタ 307"/>
        <xdr:cNvCxnSpPr/>
      </xdr:nvCxnSpPr>
      <xdr:spPr>
        <a:xfrm>
          <a:off x="15671800" y="5988957"/>
          <a:ext cx="838200" cy="8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54627</xdr:rowOff>
    </xdr:from>
    <xdr:ext cx="762000" cy="259045"/>
    <xdr:sp macro="" textlink="">
      <xdr:nvSpPr>
        <xdr:cNvPr id="309"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0" name="フローチャート: 判断 309"/>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72572</xdr:rowOff>
    </xdr:from>
    <xdr:to>
      <xdr:col>78</xdr:col>
      <xdr:colOff>69850</xdr:colOff>
      <xdr:row>34</xdr:row>
      <xdr:rowOff>159657</xdr:rowOff>
    </xdr:to>
    <xdr:cxnSp macro="">
      <xdr:nvCxnSpPr>
        <xdr:cNvPr id="311" name="直線コネクタ 310"/>
        <xdr:cNvCxnSpPr/>
      </xdr:nvCxnSpPr>
      <xdr:spPr>
        <a:xfrm>
          <a:off x="14782800" y="590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2" name="フローチャート: 判断 31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3" name="テキスト ボックス 312"/>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72572</xdr:rowOff>
    </xdr:to>
    <xdr:cxnSp macro="">
      <xdr:nvCxnSpPr>
        <xdr:cNvPr id="314" name="直線コネクタ 313"/>
        <xdr:cNvCxnSpPr/>
      </xdr:nvCxnSpPr>
      <xdr:spPr>
        <a:xfrm>
          <a:off x="13893800" y="588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5" name="フローチャート: 判断 314"/>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15620</xdr:rowOff>
    </xdr:from>
    <xdr:ext cx="762000" cy="259045"/>
    <xdr:sp macro="" textlink="">
      <xdr:nvSpPr>
        <xdr:cNvPr id="316" name="テキスト ボックス 315"/>
        <xdr:cNvSpPr txBox="1"/>
      </xdr:nvSpPr>
      <xdr:spPr>
        <a:xfrm>
          <a:off x="14401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83457</xdr:rowOff>
    </xdr:to>
    <xdr:cxnSp macro="">
      <xdr:nvCxnSpPr>
        <xdr:cNvPr id="317" name="直線コネクタ 316"/>
        <xdr:cNvCxnSpPr/>
      </xdr:nvCxnSpPr>
      <xdr:spPr>
        <a:xfrm flipV="1">
          <a:off x="13004800" y="588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18" name="フローチャート: 判断 317"/>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26505</xdr:rowOff>
    </xdr:from>
    <xdr:ext cx="762000" cy="259045"/>
    <xdr:sp macro="" textlink="">
      <xdr:nvSpPr>
        <xdr:cNvPr id="319" name="テキスト ボックス 318"/>
        <xdr:cNvSpPr txBox="1"/>
      </xdr:nvSpPr>
      <xdr:spPr>
        <a:xfrm>
          <a:off x="13512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100693</xdr:rowOff>
    </xdr:from>
    <xdr:to>
      <xdr:col>82</xdr:col>
      <xdr:colOff>158750</xdr:colOff>
      <xdr:row>40</xdr:row>
      <xdr:rowOff>30843</xdr:rowOff>
    </xdr:to>
    <xdr:sp macro="" textlink="">
      <xdr:nvSpPr>
        <xdr:cNvPr id="327" name="楕円 326"/>
        <xdr:cNvSpPr/>
      </xdr:nvSpPr>
      <xdr:spPr>
        <a:xfrm>
          <a:off x="16459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72770</xdr:rowOff>
    </xdr:from>
    <xdr:ext cx="762000" cy="259045"/>
    <xdr:sp macro="" textlink="">
      <xdr:nvSpPr>
        <xdr:cNvPr id="328" name="補助費等該当値テキスト"/>
        <xdr:cNvSpPr txBox="1"/>
      </xdr:nvSpPr>
      <xdr:spPr>
        <a:xfrm>
          <a:off x="16598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108857</xdr:rowOff>
    </xdr:from>
    <xdr:to>
      <xdr:col>78</xdr:col>
      <xdr:colOff>120650</xdr:colOff>
      <xdr:row>35</xdr:row>
      <xdr:rowOff>39007</xdr:rowOff>
    </xdr:to>
    <xdr:sp macro="" textlink="">
      <xdr:nvSpPr>
        <xdr:cNvPr id="329" name="楕円 328"/>
        <xdr:cNvSpPr/>
      </xdr:nvSpPr>
      <xdr:spPr>
        <a:xfrm>
          <a:off x="15621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49184</xdr:rowOff>
    </xdr:from>
    <xdr:ext cx="736600" cy="259045"/>
    <xdr:sp macro="" textlink="">
      <xdr:nvSpPr>
        <xdr:cNvPr id="330" name="テキスト ボックス 329"/>
        <xdr:cNvSpPr txBox="1"/>
      </xdr:nvSpPr>
      <xdr:spPr>
        <a:xfrm>
          <a:off x="15290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21772</xdr:rowOff>
    </xdr:from>
    <xdr:to>
      <xdr:col>74</xdr:col>
      <xdr:colOff>31750</xdr:colOff>
      <xdr:row>34</xdr:row>
      <xdr:rowOff>123372</xdr:rowOff>
    </xdr:to>
    <xdr:sp macro="" textlink="">
      <xdr:nvSpPr>
        <xdr:cNvPr id="331" name="楕円 330"/>
        <xdr:cNvSpPr/>
      </xdr:nvSpPr>
      <xdr:spPr>
        <a:xfrm>
          <a:off x="14732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133549</xdr:rowOff>
    </xdr:from>
    <xdr:ext cx="762000" cy="259045"/>
    <xdr:sp macro="" textlink="">
      <xdr:nvSpPr>
        <xdr:cNvPr id="332" name="テキスト ボックス 331"/>
        <xdr:cNvSpPr txBox="1"/>
      </xdr:nvSpPr>
      <xdr:spPr>
        <a:xfrm>
          <a:off x="14401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3" name="楕円 332"/>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34" name="テキスト ボックス 333"/>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32657</xdr:rowOff>
    </xdr:from>
    <xdr:to>
      <xdr:col>65</xdr:col>
      <xdr:colOff>53975</xdr:colOff>
      <xdr:row>34</xdr:row>
      <xdr:rowOff>134257</xdr:rowOff>
    </xdr:to>
    <xdr:sp macro="" textlink="">
      <xdr:nvSpPr>
        <xdr:cNvPr id="335" name="楕円 334"/>
        <xdr:cNvSpPr/>
      </xdr:nvSpPr>
      <xdr:spPr>
        <a:xfrm>
          <a:off x="12954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144434</xdr:rowOff>
    </xdr:from>
    <xdr:ext cx="762000" cy="259045"/>
    <xdr:sp macro="" textlink="">
      <xdr:nvSpPr>
        <xdr:cNvPr id="336" name="テキスト ボックス 335"/>
        <xdr:cNvSpPr txBox="1"/>
      </xdr:nvSpPr>
      <xdr:spPr>
        <a:xfrm>
          <a:off x="12623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全体的な起債抑制の取組の成果により、起債残高は減少傾向で推移してきており、令和元年度は前年度と同率となったが、今後は大規模事業の本格化が控えているため、一時的に増加する見込みである。事業の精査や基金の活用などにより健全な財政運営を行っていくことで、比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4" name="直線コネクタ 363"/>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66" name="直線コネクタ 36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67"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68" name="直線コネクタ 367"/>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24130</xdr:rowOff>
    </xdr:to>
    <xdr:cxnSp macro="">
      <xdr:nvCxnSpPr>
        <xdr:cNvPr id="369" name="直線コネクタ 368"/>
        <xdr:cNvCxnSpPr/>
      </xdr:nvCxnSpPr>
      <xdr:spPr>
        <a:xfrm>
          <a:off x="3987800" y="13225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0"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1" name="フローチャート: 判断 370"/>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78</xdr:row>
      <xdr:rowOff>27939</xdr:rowOff>
    </xdr:to>
    <xdr:cxnSp macro="">
      <xdr:nvCxnSpPr>
        <xdr:cNvPr id="372" name="直線コネクタ 371"/>
        <xdr:cNvCxnSpPr/>
      </xdr:nvCxnSpPr>
      <xdr:spPr>
        <a:xfrm flipV="1">
          <a:off x="3098800" y="132257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3" name="フローチャート: 判断 372"/>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4" name="テキスト ボックス 373"/>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88900</xdr:rowOff>
    </xdr:to>
    <xdr:cxnSp macro="">
      <xdr:nvCxnSpPr>
        <xdr:cNvPr id="375" name="直線コネクタ 374"/>
        <xdr:cNvCxnSpPr/>
      </xdr:nvCxnSpPr>
      <xdr:spPr>
        <a:xfrm flipV="1">
          <a:off x="2209800" y="13401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76" name="フローチャート: 判断 375"/>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43197</xdr:rowOff>
    </xdr:from>
    <xdr:ext cx="762000" cy="259045"/>
    <xdr:sp macro="" textlink="">
      <xdr:nvSpPr>
        <xdr:cNvPr id="377" name="テキスト ボックス 376"/>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111761</xdr:rowOff>
    </xdr:to>
    <xdr:cxnSp macro="">
      <xdr:nvCxnSpPr>
        <xdr:cNvPr id="378" name="直線コネクタ 377"/>
        <xdr:cNvCxnSpPr/>
      </xdr:nvCxnSpPr>
      <xdr:spPr>
        <a:xfrm flipV="1">
          <a:off x="1320800" y="13462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9" name="フローチャート: 判断 378"/>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0" name="テキスト ボックス 379"/>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1" name="フローチャート: 判断 380"/>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2" name="テキスト ボックス 381"/>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8" name="楕円 387"/>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9"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0" name="楕円 389"/>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1" name="テキスト ボックス 390"/>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92" name="楕円 391"/>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93" name="テキスト ボックス 392"/>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4" name="楕円 393"/>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5" name="テキスト ボックス 394"/>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396" name="楕円 395"/>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397" name="テキスト ボックス 396"/>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経常収支比率が相対的に低く、公債費の水準は平均的であるため、結果として類似団体内・全国・県平均を下回る比率となっている。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3" name="直線コネクタ 422"/>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4"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5" name="直線コネクタ 424"/>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26"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27" name="直線コネクタ 426"/>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42418</xdr:rowOff>
    </xdr:to>
    <xdr:cxnSp macro="">
      <xdr:nvCxnSpPr>
        <xdr:cNvPr id="428" name="直線コネクタ 427"/>
        <xdr:cNvCxnSpPr/>
      </xdr:nvCxnSpPr>
      <xdr:spPr>
        <a:xfrm>
          <a:off x="15671800" y="13134339"/>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119142</xdr:rowOff>
    </xdr:from>
    <xdr:ext cx="762000" cy="259045"/>
    <xdr:sp macro="" textlink="">
      <xdr:nvSpPr>
        <xdr:cNvPr id="429" name="公債費以外平均値テキスト"/>
        <xdr:cNvSpPr txBox="1"/>
      </xdr:nvSpPr>
      <xdr:spPr>
        <a:xfrm>
          <a:off x="16598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0" name="フローチャート: 判断 429"/>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76</xdr:row>
      <xdr:rowOff>104139</xdr:rowOff>
    </xdr:to>
    <xdr:cxnSp macro="">
      <xdr:nvCxnSpPr>
        <xdr:cNvPr id="431" name="直線コネクタ 430"/>
        <xdr:cNvCxnSpPr/>
      </xdr:nvCxnSpPr>
      <xdr:spPr>
        <a:xfrm>
          <a:off x="14782800" y="12905740"/>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156718</xdr:rowOff>
    </xdr:to>
    <xdr:cxnSp macro="">
      <xdr:nvCxnSpPr>
        <xdr:cNvPr id="434" name="直線コネクタ 433"/>
        <xdr:cNvCxnSpPr/>
      </xdr:nvCxnSpPr>
      <xdr:spPr>
        <a:xfrm flipV="1">
          <a:off x="13893800" y="129057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5" name="フローチャート: 判断 434"/>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6" name="テキスト ボックス 435"/>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75</xdr:row>
      <xdr:rowOff>156718</xdr:rowOff>
    </xdr:to>
    <xdr:cxnSp macro="">
      <xdr:nvCxnSpPr>
        <xdr:cNvPr id="437" name="直線コネクタ 436"/>
        <xdr:cNvCxnSpPr/>
      </xdr:nvCxnSpPr>
      <xdr:spPr>
        <a:xfrm>
          <a:off x="13004800" y="128325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8" name="フローチャート: 判断 437"/>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9" name="テキスト ボックス 438"/>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0" name="フローチャート: 判断 439"/>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1" name="テキスト ボックス 440"/>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7" name="楕円 446"/>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48"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9" name="楕円 448"/>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0" name="テキスト ボックス 449"/>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51" name="楕円 450"/>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52" name="テキスト ボックス 451"/>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3" name="楕円 452"/>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4" name="テキスト ボックス 453"/>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94488</xdr:rowOff>
    </xdr:from>
    <xdr:to>
      <xdr:col>65</xdr:col>
      <xdr:colOff>53975</xdr:colOff>
      <xdr:row>75</xdr:row>
      <xdr:rowOff>24638</xdr:rowOff>
    </xdr:to>
    <xdr:sp macro="" textlink="">
      <xdr:nvSpPr>
        <xdr:cNvPr id="455" name="楕円 454"/>
        <xdr:cNvSpPr/>
      </xdr:nvSpPr>
      <xdr:spPr>
        <a:xfrm>
          <a:off x="12954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34815</xdr:rowOff>
    </xdr:from>
    <xdr:ext cx="762000" cy="259045"/>
    <xdr:sp macro="" textlink="">
      <xdr:nvSpPr>
        <xdr:cNvPr id="456" name="テキスト ボックス 455"/>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63708</xdr:rowOff>
    </xdr:from>
    <xdr:to>
      <xdr:col>29</xdr:col>
      <xdr:colOff>127000</xdr:colOff>
      <xdr:row>16</xdr:row>
      <xdr:rowOff>89632</xdr:rowOff>
    </xdr:to>
    <xdr:cxnSp macro="">
      <xdr:nvCxnSpPr>
        <xdr:cNvPr id="48" name="直線コネクタ 47"/>
        <xdr:cNvCxnSpPr/>
      </xdr:nvCxnSpPr>
      <xdr:spPr bwMode="auto">
        <a:xfrm flipV="1">
          <a:off x="5003800" y="2854533"/>
          <a:ext cx="647700" cy="25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105010</xdr:rowOff>
    </xdr:from>
    <xdr:ext cx="762000" cy="259045"/>
    <xdr:sp macro="" textlink="">
      <xdr:nvSpPr>
        <xdr:cNvPr id="49" name="人口1人当たり決算額の推移平均値テキスト130"/>
        <xdr:cNvSpPr txBox="1"/>
      </xdr:nvSpPr>
      <xdr:spPr>
        <a:xfrm>
          <a:off x="5740400" y="255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48804</xdr:rowOff>
    </xdr:from>
    <xdr:to>
      <xdr:col>26</xdr:col>
      <xdr:colOff>50800</xdr:colOff>
      <xdr:row>16</xdr:row>
      <xdr:rowOff>89632</xdr:rowOff>
    </xdr:to>
    <xdr:cxnSp macro="">
      <xdr:nvCxnSpPr>
        <xdr:cNvPr id="51" name="直線コネクタ 50"/>
        <xdr:cNvCxnSpPr/>
      </xdr:nvCxnSpPr>
      <xdr:spPr bwMode="auto">
        <a:xfrm>
          <a:off x="4305300" y="2839629"/>
          <a:ext cx="698500" cy="4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70919</xdr:rowOff>
    </xdr:from>
    <xdr:ext cx="736600" cy="259045"/>
    <xdr:sp macro="" textlink="">
      <xdr:nvSpPr>
        <xdr:cNvPr id="53" name="テキスト ボックス 52"/>
        <xdr:cNvSpPr txBox="1"/>
      </xdr:nvSpPr>
      <xdr:spPr>
        <a:xfrm>
          <a:off x="4622800" y="251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48804</xdr:rowOff>
    </xdr:from>
    <xdr:to>
      <xdr:col>22</xdr:col>
      <xdr:colOff>114300</xdr:colOff>
      <xdr:row>17</xdr:row>
      <xdr:rowOff>13691</xdr:rowOff>
    </xdr:to>
    <xdr:cxnSp macro="">
      <xdr:nvCxnSpPr>
        <xdr:cNvPr id="54" name="直線コネクタ 53"/>
        <xdr:cNvCxnSpPr/>
      </xdr:nvCxnSpPr>
      <xdr:spPr bwMode="auto">
        <a:xfrm flipV="1">
          <a:off x="3606800" y="2839629"/>
          <a:ext cx="698500" cy="13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84269</xdr:rowOff>
    </xdr:from>
    <xdr:ext cx="762000" cy="259045"/>
    <xdr:sp macro="" textlink="">
      <xdr:nvSpPr>
        <xdr:cNvPr id="56" name="テキスト ボックス 55"/>
        <xdr:cNvSpPr txBox="1"/>
      </xdr:nvSpPr>
      <xdr:spPr>
        <a:xfrm>
          <a:off x="3924300" y="25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69423</xdr:rowOff>
    </xdr:from>
    <xdr:to>
      <xdr:col>18</xdr:col>
      <xdr:colOff>177800</xdr:colOff>
      <xdr:row>17</xdr:row>
      <xdr:rowOff>13691</xdr:rowOff>
    </xdr:to>
    <xdr:cxnSp macro="">
      <xdr:nvCxnSpPr>
        <xdr:cNvPr id="57" name="直線コネクタ 56"/>
        <xdr:cNvCxnSpPr/>
      </xdr:nvCxnSpPr>
      <xdr:spPr bwMode="auto">
        <a:xfrm>
          <a:off x="2908300" y="2860248"/>
          <a:ext cx="698500" cy="11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122536</xdr:rowOff>
    </xdr:from>
    <xdr:ext cx="762000" cy="259045"/>
    <xdr:sp macro="" textlink="">
      <xdr:nvSpPr>
        <xdr:cNvPr id="59" name="テキスト ボックス 58"/>
        <xdr:cNvSpPr txBox="1"/>
      </xdr:nvSpPr>
      <xdr:spPr>
        <a:xfrm>
          <a:off x="32258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104706</xdr:rowOff>
    </xdr:from>
    <xdr:ext cx="762000" cy="259045"/>
    <xdr:sp macro="" textlink="">
      <xdr:nvSpPr>
        <xdr:cNvPr id="61" name="テキスト ボックス 60"/>
        <xdr:cNvSpPr txBox="1"/>
      </xdr:nvSpPr>
      <xdr:spPr>
        <a:xfrm>
          <a:off x="2527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12908</xdr:rowOff>
    </xdr:from>
    <xdr:to>
      <xdr:col>29</xdr:col>
      <xdr:colOff>177800</xdr:colOff>
      <xdr:row>16</xdr:row>
      <xdr:rowOff>114508</xdr:rowOff>
    </xdr:to>
    <xdr:sp macro="" textlink="">
      <xdr:nvSpPr>
        <xdr:cNvPr id="67" name="楕円 66"/>
        <xdr:cNvSpPr/>
      </xdr:nvSpPr>
      <xdr:spPr bwMode="auto">
        <a:xfrm>
          <a:off x="5600700" y="280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156435</xdr:rowOff>
    </xdr:from>
    <xdr:ext cx="762000" cy="259045"/>
    <xdr:sp macro="" textlink="">
      <xdr:nvSpPr>
        <xdr:cNvPr id="68" name="人口1人当たり決算額の推移該当値テキスト130"/>
        <xdr:cNvSpPr txBox="1"/>
      </xdr:nvSpPr>
      <xdr:spPr>
        <a:xfrm>
          <a:off x="5740400" y="277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38832</xdr:rowOff>
    </xdr:from>
    <xdr:to>
      <xdr:col>26</xdr:col>
      <xdr:colOff>101600</xdr:colOff>
      <xdr:row>16</xdr:row>
      <xdr:rowOff>140432</xdr:rowOff>
    </xdr:to>
    <xdr:sp macro="" textlink="">
      <xdr:nvSpPr>
        <xdr:cNvPr id="69" name="楕円 68"/>
        <xdr:cNvSpPr/>
      </xdr:nvSpPr>
      <xdr:spPr bwMode="auto">
        <a:xfrm>
          <a:off x="4953000" y="282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125209</xdr:rowOff>
    </xdr:from>
    <xdr:ext cx="736600" cy="259045"/>
    <xdr:sp macro="" textlink="">
      <xdr:nvSpPr>
        <xdr:cNvPr id="70" name="テキスト ボックス 69"/>
        <xdr:cNvSpPr txBox="1"/>
      </xdr:nvSpPr>
      <xdr:spPr>
        <a:xfrm>
          <a:off x="4622800" y="291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169454</xdr:rowOff>
    </xdr:from>
    <xdr:to>
      <xdr:col>22</xdr:col>
      <xdr:colOff>165100</xdr:colOff>
      <xdr:row>16</xdr:row>
      <xdr:rowOff>99604</xdr:rowOff>
    </xdr:to>
    <xdr:sp macro="" textlink="">
      <xdr:nvSpPr>
        <xdr:cNvPr id="71" name="楕円 70"/>
        <xdr:cNvSpPr/>
      </xdr:nvSpPr>
      <xdr:spPr bwMode="auto">
        <a:xfrm>
          <a:off x="4254500" y="2788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84381</xdr:rowOff>
    </xdr:from>
    <xdr:ext cx="762000" cy="259045"/>
    <xdr:sp macro="" textlink="">
      <xdr:nvSpPr>
        <xdr:cNvPr id="72" name="テキスト ボックス 71"/>
        <xdr:cNvSpPr txBox="1"/>
      </xdr:nvSpPr>
      <xdr:spPr>
        <a:xfrm>
          <a:off x="3924300" y="287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134341</xdr:rowOff>
    </xdr:from>
    <xdr:to>
      <xdr:col>19</xdr:col>
      <xdr:colOff>38100</xdr:colOff>
      <xdr:row>17</xdr:row>
      <xdr:rowOff>64491</xdr:rowOff>
    </xdr:to>
    <xdr:sp macro="" textlink="">
      <xdr:nvSpPr>
        <xdr:cNvPr id="73" name="楕円 72"/>
        <xdr:cNvSpPr/>
      </xdr:nvSpPr>
      <xdr:spPr bwMode="auto">
        <a:xfrm>
          <a:off x="3556000" y="292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49268</xdr:rowOff>
    </xdr:from>
    <xdr:ext cx="762000" cy="259045"/>
    <xdr:sp macro="" textlink="">
      <xdr:nvSpPr>
        <xdr:cNvPr id="74" name="テキスト ボックス 73"/>
        <xdr:cNvSpPr txBox="1"/>
      </xdr:nvSpPr>
      <xdr:spPr>
        <a:xfrm>
          <a:off x="3225800" y="30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18623</xdr:rowOff>
    </xdr:from>
    <xdr:to>
      <xdr:col>15</xdr:col>
      <xdr:colOff>101600</xdr:colOff>
      <xdr:row>16</xdr:row>
      <xdr:rowOff>120223</xdr:rowOff>
    </xdr:to>
    <xdr:sp macro="" textlink="">
      <xdr:nvSpPr>
        <xdr:cNvPr id="75" name="楕円 74"/>
        <xdr:cNvSpPr/>
      </xdr:nvSpPr>
      <xdr:spPr bwMode="auto">
        <a:xfrm>
          <a:off x="2857500" y="280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105000</xdr:rowOff>
    </xdr:from>
    <xdr:ext cx="762000" cy="259045"/>
    <xdr:sp macro="" textlink="">
      <xdr:nvSpPr>
        <xdr:cNvPr id="76" name="テキスト ボックス 75"/>
        <xdr:cNvSpPr txBox="1"/>
      </xdr:nvSpPr>
      <xdr:spPr>
        <a:xfrm>
          <a:off x="2527300" y="289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263513</xdr:rowOff>
    </xdr:from>
    <xdr:to>
      <xdr:col>29</xdr:col>
      <xdr:colOff>127000</xdr:colOff>
      <xdr:row>35</xdr:row>
      <xdr:rowOff>332283</xdr:rowOff>
    </xdr:to>
    <xdr:cxnSp macro="">
      <xdr:nvCxnSpPr>
        <xdr:cNvPr id="109" name="直線コネクタ 108"/>
        <xdr:cNvCxnSpPr/>
      </xdr:nvCxnSpPr>
      <xdr:spPr bwMode="auto">
        <a:xfrm>
          <a:off x="5003800" y="6873863"/>
          <a:ext cx="647700" cy="68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4678</xdr:rowOff>
    </xdr:from>
    <xdr:ext cx="762000" cy="259045"/>
    <xdr:sp macro="" textlink="">
      <xdr:nvSpPr>
        <xdr:cNvPr id="110" name="人口1人当たり決算額の推移平均値テキスト445"/>
        <xdr:cNvSpPr txBox="1"/>
      </xdr:nvSpPr>
      <xdr:spPr>
        <a:xfrm>
          <a:off x="5740400" y="661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159423</xdr:rowOff>
    </xdr:from>
    <xdr:to>
      <xdr:col>26</xdr:col>
      <xdr:colOff>50800</xdr:colOff>
      <xdr:row>35</xdr:row>
      <xdr:rowOff>263513</xdr:rowOff>
    </xdr:to>
    <xdr:cxnSp macro="">
      <xdr:nvCxnSpPr>
        <xdr:cNvPr id="112" name="直線コネクタ 111"/>
        <xdr:cNvCxnSpPr/>
      </xdr:nvCxnSpPr>
      <xdr:spPr bwMode="auto">
        <a:xfrm>
          <a:off x="4305300" y="6769773"/>
          <a:ext cx="698500" cy="104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283189</xdr:rowOff>
    </xdr:from>
    <xdr:ext cx="736600" cy="259045"/>
    <xdr:sp macro="" textlink="">
      <xdr:nvSpPr>
        <xdr:cNvPr id="114" name="テキスト ボックス 113"/>
        <xdr:cNvSpPr txBox="1"/>
      </xdr:nvSpPr>
      <xdr:spPr>
        <a:xfrm>
          <a:off x="4622800" y="655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159423</xdr:rowOff>
    </xdr:from>
    <xdr:to>
      <xdr:col>22</xdr:col>
      <xdr:colOff>114300</xdr:colOff>
      <xdr:row>35</xdr:row>
      <xdr:rowOff>170244</xdr:rowOff>
    </xdr:to>
    <xdr:cxnSp macro="">
      <xdr:nvCxnSpPr>
        <xdr:cNvPr id="115" name="直線コネクタ 114"/>
        <xdr:cNvCxnSpPr/>
      </xdr:nvCxnSpPr>
      <xdr:spPr bwMode="auto">
        <a:xfrm flipV="1">
          <a:off x="3606800" y="6769773"/>
          <a:ext cx="698500" cy="1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208449</xdr:rowOff>
    </xdr:from>
    <xdr:ext cx="762000" cy="259045"/>
    <xdr:sp macro="" textlink="">
      <xdr:nvSpPr>
        <xdr:cNvPr id="117" name="テキスト ボックス 116"/>
        <xdr:cNvSpPr txBox="1"/>
      </xdr:nvSpPr>
      <xdr:spPr>
        <a:xfrm>
          <a:off x="3924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82994</xdr:rowOff>
    </xdr:from>
    <xdr:to>
      <xdr:col>18</xdr:col>
      <xdr:colOff>177800</xdr:colOff>
      <xdr:row>35</xdr:row>
      <xdr:rowOff>170244</xdr:rowOff>
    </xdr:to>
    <xdr:cxnSp macro="">
      <xdr:nvCxnSpPr>
        <xdr:cNvPr id="118" name="直線コネクタ 117"/>
        <xdr:cNvCxnSpPr/>
      </xdr:nvCxnSpPr>
      <xdr:spPr bwMode="auto">
        <a:xfrm>
          <a:off x="2908300" y="6693344"/>
          <a:ext cx="698500" cy="8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222190</xdr:rowOff>
    </xdr:from>
    <xdr:ext cx="762000" cy="259045"/>
    <xdr:sp macro="" textlink="">
      <xdr:nvSpPr>
        <xdr:cNvPr id="120" name="テキスト ボックス 119"/>
        <xdr:cNvSpPr txBox="1"/>
      </xdr:nvSpPr>
      <xdr:spPr>
        <a:xfrm>
          <a:off x="32258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182427</xdr:rowOff>
    </xdr:from>
    <xdr:ext cx="762000" cy="259045"/>
    <xdr:sp macro="" textlink="">
      <xdr:nvSpPr>
        <xdr:cNvPr id="122" name="テキスト ボックス 121"/>
        <xdr:cNvSpPr txBox="1"/>
      </xdr:nvSpPr>
      <xdr:spPr>
        <a:xfrm>
          <a:off x="2527300" y="67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281483</xdr:rowOff>
    </xdr:from>
    <xdr:to>
      <xdr:col>29</xdr:col>
      <xdr:colOff>177800</xdr:colOff>
      <xdr:row>36</xdr:row>
      <xdr:rowOff>40183</xdr:rowOff>
    </xdr:to>
    <xdr:sp macro="" textlink="">
      <xdr:nvSpPr>
        <xdr:cNvPr id="128" name="楕円 127"/>
        <xdr:cNvSpPr/>
      </xdr:nvSpPr>
      <xdr:spPr bwMode="auto">
        <a:xfrm>
          <a:off x="5600700" y="6891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253560</xdr:rowOff>
    </xdr:from>
    <xdr:ext cx="762000" cy="259045"/>
    <xdr:sp macro="" textlink="">
      <xdr:nvSpPr>
        <xdr:cNvPr id="129" name="人口1人当たり決算額の推移該当値テキスト445"/>
        <xdr:cNvSpPr txBox="1"/>
      </xdr:nvSpPr>
      <xdr:spPr>
        <a:xfrm>
          <a:off x="5740400" y="686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212713</xdr:rowOff>
    </xdr:from>
    <xdr:to>
      <xdr:col>26</xdr:col>
      <xdr:colOff>101600</xdr:colOff>
      <xdr:row>35</xdr:row>
      <xdr:rowOff>314313</xdr:rowOff>
    </xdr:to>
    <xdr:sp macro="" textlink="">
      <xdr:nvSpPr>
        <xdr:cNvPr id="130" name="楕円 129"/>
        <xdr:cNvSpPr/>
      </xdr:nvSpPr>
      <xdr:spPr bwMode="auto">
        <a:xfrm>
          <a:off x="4953000" y="6823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299090</xdr:rowOff>
    </xdr:from>
    <xdr:ext cx="736600" cy="259045"/>
    <xdr:sp macro="" textlink="">
      <xdr:nvSpPr>
        <xdr:cNvPr id="131" name="テキスト ボックス 130"/>
        <xdr:cNvSpPr txBox="1"/>
      </xdr:nvSpPr>
      <xdr:spPr>
        <a:xfrm>
          <a:off x="4622800" y="690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108623</xdr:rowOff>
    </xdr:from>
    <xdr:to>
      <xdr:col>22</xdr:col>
      <xdr:colOff>165100</xdr:colOff>
      <xdr:row>35</xdr:row>
      <xdr:rowOff>210223</xdr:rowOff>
    </xdr:to>
    <xdr:sp macro="" textlink="">
      <xdr:nvSpPr>
        <xdr:cNvPr id="132" name="楕円 131"/>
        <xdr:cNvSpPr/>
      </xdr:nvSpPr>
      <xdr:spPr bwMode="auto">
        <a:xfrm>
          <a:off x="4254500" y="6718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220400</xdr:rowOff>
    </xdr:from>
    <xdr:ext cx="762000" cy="259045"/>
    <xdr:sp macro="" textlink="">
      <xdr:nvSpPr>
        <xdr:cNvPr id="133" name="テキスト ボックス 132"/>
        <xdr:cNvSpPr txBox="1"/>
      </xdr:nvSpPr>
      <xdr:spPr>
        <a:xfrm>
          <a:off x="3924300" y="648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119444</xdr:rowOff>
    </xdr:from>
    <xdr:to>
      <xdr:col>19</xdr:col>
      <xdr:colOff>38100</xdr:colOff>
      <xdr:row>35</xdr:row>
      <xdr:rowOff>221044</xdr:rowOff>
    </xdr:to>
    <xdr:sp macro="" textlink="">
      <xdr:nvSpPr>
        <xdr:cNvPr id="134" name="楕円 133"/>
        <xdr:cNvSpPr/>
      </xdr:nvSpPr>
      <xdr:spPr bwMode="auto">
        <a:xfrm>
          <a:off x="3556000" y="672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205821</xdr:rowOff>
    </xdr:from>
    <xdr:ext cx="762000" cy="259045"/>
    <xdr:sp macro="" textlink="">
      <xdr:nvSpPr>
        <xdr:cNvPr id="135" name="テキスト ボックス 134"/>
        <xdr:cNvSpPr txBox="1"/>
      </xdr:nvSpPr>
      <xdr:spPr>
        <a:xfrm>
          <a:off x="3225800" y="681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32194</xdr:rowOff>
    </xdr:from>
    <xdr:to>
      <xdr:col>15</xdr:col>
      <xdr:colOff>101600</xdr:colOff>
      <xdr:row>35</xdr:row>
      <xdr:rowOff>133794</xdr:rowOff>
    </xdr:to>
    <xdr:sp macro="" textlink="">
      <xdr:nvSpPr>
        <xdr:cNvPr id="136" name="楕円 135"/>
        <xdr:cNvSpPr/>
      </xdr:nvSpPr>
      <xdr:spPr bwMode="auto">
        <a:xfrm>
          <a:off x="2857500" y="664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143972</xdr:rowOff>
    </xdr:from>
    <xdr:ext cx="762000" cy="259045"/>
    <xdr:sp macro="" textlink="">
      <xdr:nvSpPr>
        <xdr:cNvPr id="137" name="テキスト ボックス 136"/>
        <xdr:cNvSpPr txBox="1"/>
      </xdr:nvSpPr>
      <xdr:spPr>
        <a:xfrm>
          <a:off x="2527300" y="64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169,818
161,515
163.45
66,630,231
65,501,065
876,777
38,285,303
50,444,500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89941</xdr:rowOff>
    </xdr:from>
    <xdr:to>
      <xdr:col>24</xdr:col>
      <xdr:colOff>63500</xdr:colOff>
      <xdr:row>35</xdr:row>
      <xdr:rowOff>118669</xdr:rowOff>
    </xdr:to>
    <xdr:cxnSp macro="">
      <xdr:nvCxnSpPr>
        <xdr:cNvPr id="61" name="直線コネクタ 60"/>
        <xdr:cNvCxnSpPr/>
      </xdr:nvCxnSpPr>
      <xdr:spPr>
        <a:xfrm>
          <a:off x="3797300" y="6090691"/>
          <a:ext cx="8382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125341</xdr:rowOff>
    </xdr:from>
    <xdr:ext cx="534377" cy="259045"/>
    <xdr:sp macro="" textlink="">
      <xdr:nvSpPr>
        <xdr:cNvPr id="62" name="人件費平均値テキスト"/>
        <xdr:cNvSpPr txBox="1"/>
      </xdr:nvSpPr>
      <xdr:spPr>
        <a:xfrm>
          <a:off x="4686300" y="578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45250</xdr:rowOff>
    </xdr:from>
    <xdr:to>
      <xdr:col>19</xdr:col>
      <xdr:colOff>177800</xdr:colOff>
      <xdr:row>35</xdr:row>
      <xdr:rowOff>89941</xdr:rowOff>
    </xdr:to>
    <xdr:cxnSp macro="">
      <xdr:nvCxnSpPr>
        <xdr:cNvPr id="64" name="直線コネクタ 63"/>
        <xdr:cNvCxnSpPr/>
      </xdr:nvCxnSpPr>
      <xdr:spPr>
        <a:xfrm>
          <a:off x="2908300" y="6046000"/>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46626</xdr:rowOff>
    </xdr:from>
    <xdr:ext cx="534377" cy="259045"/>
    <xdr:sp macro="" textlink="">
      <xdr:nvSpPr>
        <xdr:cNvPr id="66" name="テキスト ボックス 65"/>
        <xdr:cNvSpPr txBox="1"/>
      </xdr:nvSpPr>
      <xdr:spPr>
        <a:xfrm>
          <a:off x="3530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42393</xdr:rowOff>
    </xdr:from>
    <xdr:to>
      <xdr:col>15</xdr:col>
      <xdr:colOff>50800</xdr:colOff>
      <xdr:row>35</xdr:row>
      <xdr:rowOff>45250</xdr:rowOff>
    </xdr:to>
    <xdr:cxnSp macro="">
      <xdr:nvCxnSpPr>
        <xdr:cNvPr id="67" name="直線コネクタ 66"/>
        <xdr:cNvCxnSpPr/>
      </xdr:nvCxnSpPr>
      <xdr:spPr>
        <a:xfrm>
          <a:off x="2019300" y="604314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58399</xdr:rowOff>
    </xdr:from>
    <xdr:ext cx="534377" cy="259045"/>
    <xdr:sp macro="" textlink="">
      <xdr:nvSpPr>
        <xdr:cNvPr id="69" name="テキスト ボックス 68"/>
        <xdr:cNvSpPr txBox="1"/>
      </xdr:nvSpPr>
      <xdr:spPr>
        <a:xfrm>
          <a:off x="2641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27953</xdr:rowOff>
    </xdr:from>
    <xdr:to>
      <xdr:col>10</xdr:col>
      <xdr:colOff>114300</xdr:colOff>
      <xdr:row>35</xdr:row>
      <xdr:rowOff>42393</xdr:rowOff>
    </xdr:to>
    <xdr:cxnSp macro="">
      <xdr:nvCxnSpPr>
        <xdr:cNvPr id="70" name="直線コネクタ 69"/>
        <xdr:cNvCxnSpPr/>
      </xdr:nvCxnSpPr>
      <xdr:spPr>
        <a:xfrm>
          <a:off x="1130300" y="6028703"/>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68991</xdr:rowOff>
    </xdr:from>
    <xdr:ext cx="534377" cy="259045"/>
    <xdr:sp macro="" textlink="">
      <xdr:nvSpPr>
        <xdr:cNvPr id="72" name="テキスト ボックス 71"/>
        <xdr:cNvSpPr txBox="1"/>
      </xdr:nvSpPr>
      <xdr:spPr>
        <a:xfrm>
          <a:off x="1752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93184</xdr:rowOff>
    </xdr:from>
    <xdr:ext cx="534377" cy="259045"/>
    <xdr:sp macro="" textlink="">
      <xdr:nvSpPr>
        <xdr:cNvPr id="74" name="テキスト ボックス 73"/>
        <xdr:cNvSpPr txBox="1"/>
      </xdr:nvSpPr>
      <xdr:spPr>
        <a:xfrm>
          <a:off x="863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80" name="楕円 79"/>
        <xdr:cNvSpPr/>
      </xdr:nvSpPr>
      <xdr:spPr>
        <a:xfrm>
          <a:off x="4584700" y="60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46296</xdr:rowOff>
    </xdr:from>
    <xdr:ext cx="534377" cy="259045"/>
    <xdr:sp macro="" textlink="">
      <xdr:nvSpPr>
        <xdr:cNvPr id="81" name="人件費該当値テキスト"/>
        <xdr:cNvSpPr txBox="1"/>
      </xdr:nvSpPr>
      <xdr:spPr>
        <a:xfrm>
          <a:off x="4686300" y="60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39141</xdr:rowOff>
    </xdr:from>
    <xdr:to>
      <xdr:col>20</xdr:col>
      <xdr:colOff>38100</xdr:colOff>
      <xdr:row>35</xdr:row>
      <xdr:rowOff>140741</xdr:rowOff>
    </xdr:to>
    <xdr:sp macro="" textlink="">
      <xdr:nvSpPr>
        <xdr:cNvPr id="82" name="楕円 81"/>
        <xdr:cNvSpPr/>
      </xdr:nvSpPr>
      <xdr:spPr>
        <a:xfrm>
          <a:off x="3746500" y="60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131868</xdr:rowOff>
    </xdr:from>
    <xdr:ext cx="534377" cy="259045"/>
    <xdr:sp macro="" textlink="">
      <xdr:nvSpPr>
        <xdr:cNvPr id="83" name="テキスト ボックス 82"/>
        <xdr:cNvSpPr txBox="1"/>
      </xdr:nvSpPr>
      <xdr:spPr>
        <a:xfrm>
          <a:off x="3530111" y="61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165900</xdr:rowOff>
    </xdr:from>
    <xdr:to>
      <xdr:col>15</xdr:col>
      <xdr:colOff>101600</xdr:colOff>
      <xdr:row>35</xdr:row>
      <xdr:rowOff>96050</xdr:rowOff>
    </xdr:to>
    <xdr:sp macro="" textlink="">
      <xdr:nvSpPr>
        <xdr:cNvPr id="84" name="楕円 83"/>
        <xdr:cNvSpPr/>
      </xdr:nvSpPr>
      <xdr:spPr>
        <a:xfrm>
          <a:off x="2857500" y="59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87177</xdr:rowOff>
    </xdr:from>
    <xdr:ext cx="534377" cy="259045"/>
    <xdr:sp macro="" textlink="">
      <xdr:nvSpPr>
        <xdr:cNvPr id="85" name="テキスト ボックス 84"/>
        <xdr:cNvSpPr txBox="1"/>
      </xdr:nvSpPr>
      <xdr:spPr>
        <a:xfrm>
          <a:off x="2641111" y="60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163043</xdr:rowOff>
    </xdr:from>
    <xdr:to>
      <xdr:col>10</xdr:col>
      <xdr:colOff>165100</xdr:colOff>
      <xdr:row>35</xdr:row>
      <xdr:rowOff>93193</xdr:rowOff>
    </xdr:to>
    <xdr:sp macro="" textlink="">
      <xdr:nvSpPr>
        <xdr:cNvPr id="86" name="楕円 85"/>
        <xdr:cNvSpPr/>
      </xdr:nvSpPr>
      <xdr:spPr>
        <a:xfrm>
          <a:off x="1968500" y="59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84320</xdr:rowOff>
    </xdr:from>
    <xdr:ext cx="534377" cy="259045"/>
    <xdr:sp macro="" textlink="">
      <xdr:nvSpPr>
        <xdr:cNvPr id="87" name="テキスト ボックス 86"/>
        <xdr:cNvSpPr txBox="1"/>
      </xdr:nvSpPr>
      <xdr:spPr>
        <a:xfrm>
          <a:off x="1752111" y="608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148603</xdr:rowOff>
    </xdr:from>
    <xdr:to>
      <xdr:col>6</xdr:col>
      <xdr:colOff>38100</xdr:colOff>
      <xdr:row>35</xdr:row>
      <xdr:rowOff>78753</xdr:rowOff>
    </xdr:to>
    <xdr:sp macro="" textlink="">
      <xdr:nvSpPr>
        <xdr:cNvPr id="88" name="楕円 87"/>
        <xdr:cNvSpPr/>
      </xdr:nvSpPr>
      <xdr:spPr>
        <a:xfrm>
          <a:off x="1079500" y="5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69880</xdr:rowOff>
    </xdr:from>
    <xdr:ext cx="534377" cy="259045"/>
    <xdr:sp macro="" textlink="">
      <xdr:nvSpPr>
        <xdr:cNvPr id="89" name="テキスト ボックス 88"/>
        <xdr:cNvSpPr txBox="1"/>
      </xdr:nvSpPr>
      <xdr:spPr>
        <a:xfrm>
          <a:off x="863111" y="60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13094</xdr:rowOff>
    </xdr:from>
    <xdr:to>
      <xdr:col>24</xdr:col>
      <xdr:colOff>63500</xdr:colOff>
      <xdr:row>56</xdr:row>
      <xdr:rowOff>23914</xdr:rowOff>
    </xdr:to>
    <xdr:cxnSp macro="">
      <xdr:nvCxnSpPr>
        <xdr:cNvPr id="119" name="直線コネクタ 118"/>
        <xdr:cNvCxnSpPr/>
      </xdr:nvCxnSpPr>
      <xdr:spPr>
        <a:xfrm>
          <a:off x="3797300" y="9614294"/>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96080</xdr:rowOff>
    </xdr:from>
    <xdr:ext cx="534377" cy="259045"/>
    <xdr:sp macro="" textlink="">
      <xdr:nvSpPr>
        <xdr:cNvPr id="120" name="物件費平均値テキスト"/>
        <xdr:cNvSpPr txBox="1"/>
      </xdr:nvSpPr>
      <xdr:spPr>
        <a:xfrm>
          <a:off x="4686300" y="935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13094</xdr:rowOff>
    </xdr:from>
    <xdr:to>
      <xdr:col>19</xdr:col>
      <xdr:colOff>177800</xdr:colOff>
      <xdr:row>56</xdr:row>
      <xdr:rowOff>45631</xdr:rowOff>
    </xdr:to>
    <xdr:cxnSp macro="">
      <xdr:nvCxnSpPr>
        <xdr:cNvPr id="122" name="直線コネクタ 121"/>
        <xdr:cNvCxnSpPr/>
      </xdr:nvCxnSpPr>
      <xdr:spPr>
        <a:xfrm flipV="1">
          <a:off x="2908300" y="9614294"/>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158919</xdr:rowOff>
    </xdr:from>
    <xdr:ext cx="534377" cy="259045"/>
    <xdr:sp macro="" textlink="">
      <xdr:nvSpPr>
        <xdr:cNvPr id="124" name="テキスト ボックス 123"/>
        <xdr:cNvSpPr txBox="1"/>
      </xdr:nvSpPr>
      <xdr:spPr>
        <a:xfrm>
          <a:off x="3530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45631</xdr:rowOff>
    </xdr:from>
    <xdr:to>
      <xdr:col>15</xdr:col>
      <xdr:colOff>50800</xdr:colOff>
      <xdr:row>56</xdr:row>
      <xdr:rowOff>51003</xdr:rowOff>
    </xdr:to>
    <xdr:cxnSp macro="">
      <xdr:nvCxnSpPr>
        <xdr:cNvPr id="125" name="直線コネクタ 124"/>
        <xdr:cNvCxnSpPr/>
      </xdr:nvCxnSpPr>
      <xdr:spPr>
        <a:xfrm flipV="1">
          <a:off x="2019300" y="964683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159376</xdr:rowOff>
    </xdr:from>
    <xdr:ext cx="534377" cy="259045"/>
    <xdr:sp macro="" textlink="">
      <xdr:nvSpPr>
        <xdr:cNvPr id="127" name="テキスト ボックス 126"/>
        <xdr:cNvSpPr txBox="1"/>
      </xdr:nvSpPr>
      <xdr:spPr>
        <a:xfrm>
          <a:off x="2641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30544</xdr:rowOff>
    </xdr:from>
    <xdr:to>
      <xdr:col>10</xdr:col>
      <xdr:colOff>114300</xdr:colOff>
      <xdr:row>56</xdr:row>
      <xdr:rowOff>51003</xdr:rowOff>
    </xdr:to>
    <xdr:cxnSp macro="">
      <xdr:nvCxnSpPr>
        <xdr:cNvPr id="128" name="直線コネクタ 127"/>
        <xdr:cNvCxnSpPr/>
      </xdr:nvCxnSpPr>
      <xdr:spPr>
        <a:xfrm>
          <a:off x="1130300" y="9631744"/>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164558</xdr:rowOff>
    </xdr:from>
    <xdr:ext cx="534377" cy="259045"/>
    <xdr:sp macro="" textlink="">
      <xdr:nvSpPr>
        <xdr:cNvPr id="130" name="テキスト ボックス 129"/>
        <xdr:cNvSpPr txBox="1"/>
      </xdr:nvSpPr>
      <xdr:spPr>
        <a:xfrm>
          <a:off x="1752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94538</xdr:rowOff>
    </xdr:from>
    <xdr:to>
      <xdr:col>6</xdr:col>
      <xdr:colOff>38100</xdr:colOff>
      <xdr:row>57</xdr:row>
      <xdr:rowOff>24688</xdr:rowOff>
    </xdr:to>
    <xdr:sp macro="" textlink="">
      <xdr:nvSpPr>
        <xdr:cNvPr id="131" name="フローチャート: 判断 130"/>
        <xdr:cNvSpPr/>
      </xdr:nvSpPr>
      <xdr:spPr>
        <a:xfrm>
          <a:off x="1079500" y="969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15815</xdr:rowOff>
    </xdr:from>
    <xdr:ext cx="534377" cy="259045"/>
    <xdr:sp macro="" textlink="">
      <xdr:nvSpPr>
        <xdr:cNvPr id="132" name="テキスト ボックス 131"/>
        <xdr:cNvSpPr txBox="1"/>
      </xdr:nvSpPr>
      <xdr:spPr>
        <a:xfrm>
          <a:off x="863111" y="9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144564</xdr:rowOff>
    </xdr:from>
    <xdr:to>
      <xdr:col>24</xdr:col>
      <xdr:colOff>114300</xdr:colOff>
      <xdr:row>56</xdr:row>
      <xdr:rowOff>74714</xdr:rowOff>
    </xdr:to>
    <xdr:sp macro="" textlink="">
      <xdr:nvSpPr>
        <xdr:cNvPr id="138" name="楕円 137"/>
        <xdr:cNvSpPr/>
      </xdr:nvSpPr>
      <xdr:spPr>
        <a:xfrm>
          <a:off x="4584700" y="95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122991</xdr:rowOff>
    </xdr:from>
    <xdr:ext cx="534377" cy="259045"/>
    <xdr:sp macro="" textlink="">
      <xdr:nvSpPr>
        <xdr:cNvPr id="139" name="物件費該当値テキスト"/>
        <xdr:cNvSpPr txBox="1"/>
      </xdr:nvSpPr>
      <xdr:spPr>
        <a:xfrm>
          <a:off x="4686300"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133744</xdr:rowOff>
    </xdr:from>
    <xdr:to>
      <xdr:col>20</xdr:col>
      <xdr:colOff>38100</xdr:colOff>
      <xdr:row>56</xdr:row>
      <xdr:rowOff>63894</xdr:rowOff>
    </xdr:to>
    <xdr:sp macro="" textlink="">
      <xdr:nvSpPr>
        <xdr:cNvPr id="140" name="楕円 139"/>
        <xdr:cNvSpPr/>
      </xdr:nvSpPr>
      <xdr:spPr>
        <a:xfrm>
          <a:off x="3746500" y="95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80421</xdr:rowOff>
    </xdr:from>
    <xdr:ext cx="534377" cy="259045"/>
    <xdr:sp macro="" textlink="">
      <xdr:nvSpPr>
        <xdr:cNvPr id="141" name="テキスト ボックス 140"/>
        <xdr:cNvSpPr txBox="1"/>
      </xdr:nvSpPr>
      <xdr:spPr>
        <a:xfrm>
          <a:off x="3530111" y="93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166281</xdr:rowOff>
    </xdr:from>
    <xdr:to>
      <xdr:col>15</xdr:col>
      <xdr:colOff>101600</xdr:colOff>
      <xdr:row>56</xdr:row>
      <xdr:rowOff>96431</xdr:rowOff>
    </xdr:to>
    <xdr:sp macro="" textlink="">
      <xdr:nvSpPr>
        <xdr:cNvPr id="142" name="楕円 141"/>
        <xdr:cNvSpPr/>
      </xdr:nvSpPr>
      <xdr:spPr>
        <a:xfrm>
          <a:off x="2857500" y="959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112958</xdr:rowOff>
    </xdr:from>
    <xdr:ext cx="534377" cy="259045"/>
    <xdr:sp macro="" textlink="">
      <xdr:nvSpPr>
        <xdr:cNvPr id="143" name="テキスト ボックス 142"/>
        <xdr:cNvSpPr txBox="1"/>
      </xdr:nvSpPr>
      <xdr:spPr>
        <a:xfrm>
          <a:off x="2641111" y="93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203</xdr:rowOff>
    </xdr:from>
    <xdr:to>
      <xdr:col>10</xdr:col>
      <xdr:colOff>165100</xdr:colOff>
      <xdr:row>56</xdr:row>
      <xdr:rowOff>101803</xdr:rowOff>
    </xdr:to>
    <xdr:sp macro="" textlink="">
      <xdr:nvSpPr>
        <xdr:cNvPr id="144" name="楕円 143"/>
        <xdr:cNvSpPr/>
      </xdr:nvSpPr>
      <xdr:spPr>
        <a:xfrm>
          <a:off x="1968500" y="960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118330</xdr:rowOff>
    </xdr:from>
    <xdr:ext cx="534377" cy="259045"/>
    <xdr:sp macro="" textlink="">
      <xdr:nvSpPr>
        <xdr:cNvPr id="145" name="テキスト ボックス 144"/>
        <xdr:cNvSpPr txBox="1"/>
      </xdr:nvSpPr>
      <xdr:spPr>
        <a:xfrm>
          <a:off x="1752111" y="93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151194</xdr:rowOff>
    </xdr:from>
    <xdr:to>
      <xdr:col>6</xdr:col>
      <xdr:colOff>38100</xdr:colOff>
      <xdr:row>56</xdr:row>
      <xdr:rowOff>81344</xdr:rowOff>
    </xdr:to>
    <xdr:sp macro="" textlink="">
      <xdr:nvSpPr>
        <xdr:cNvPr id="146" name="楕円 145"/>
        <xdr:cNvSpPr/>
      </xdr:nvSpPr>
      <xdr:spPr>
        <a:xfrm>
          <a:off x="1079500" y="95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97871</xdr:rowOff>
    </xdr:from>
    <xdr:ext cx="534377" cy="259045"/>
    <xdr:sp macro="" textlink="">
      <xdr:nvSpPr>
        <xdr:cNvPr id="147" name="テキスト ボックス 146"/>
        <xdr:cNvSpPr txBox="1"/>
      </xdr:nvSpPr>
      <xdr:spPr>
        <a:xfrm>
          <a:off x="863111" y="93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165036</xdr:rowOff>
    </xdr:from>
    <xdr:to>
      <xdr:col>24</xdr:col>
      <xdr:colOff>63500</xdr:colOff>
      <xdr:row>74</xdr:row>
      <xdr:rowOff>82169</xdr:rowOff>
    </xdr:to>
    <xdr:cxnSp macro="">
      <xdr:nvCxnSpPr>
        <xdr:cNvPr id="176" name="直線コネクタ 175"/>
        <xdr:cNvCxnSpPr/>
      </xdr:nvCxnSpPr>
      <xdr:spPr>
        <a:xfrm>
          <a:off x="3797300" y="12509436"/>
          <a:ext cx="838200" cy="26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42943</xdr:rowOff>
    </xdr:from>
    <xdr:ext cx="469744" cy="259045"/>
    <xdr:sp macro="" textlink="">
      <xdr:nvSpPr>
        <xdr:cNvPr id="177" name="維持補修費平均値テキスト"/>
        <xdr:cNvSpPr txBox="1"/>
      </xdr:nvSpPr>
      <xdr:spPr>
        <a:xfrm>
          <a:off x="4686300" y="12730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165036</xdr:rowOff>
    </xdr:from>
    <xdr:to>
      <xdr:col>19</xdr:col>
      <xdr:colOff>177800</xdr:colOff>
      <xdr:row>73</xdr:row>
      <xdr:rowOff>101600</xdr:rowOff>
    </xdr:to>
    <xdr:cxnSp macro="">
      <xdr:nvCxnSpPr>
        <xdr:cNvPr id="179" name="直線コネクタ 178"/>
        <xdr:cNvCxnSpPr/>
      </xdr:nvCxnSpPr>
      <xdr:spPr>
        <a:xfrm flipV="1">
          <a:off x="2908300" y="12509436"/>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113047</xdr:rowOff>
    </xdr:from>
    <xdr:ext cx="469744" cy="259045"/>
    <xdr:sp macro="" textlink="">
      <xdr:nvSpPr>
        <xdr:cNvPr id="181" name="テキスト ボックス 180"/>
        <xdr:cNvSpPr txBox="1"/>
      </xdr:nvSpPr>
      <xdr:spPr>
        <a:xfrm>
          <a:off x="3562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101600</xdr:rowOff>
    </xdr:from>
    <xdr:to>
      <xdr:col>15</xdr:col>
      <xdr:colOff>50800</xdr:colOff>
      <xdr:row>73</xdr:row>
      <xdr:rowOff>133604</xdr:rowOff>
    </xdr:to>
    <xdr:cxnSp macro="">
      <xdr:nvCxnSpPr>
        <xdr:cNvPr id="182" name="直線コネクタ 181"/>
        <xdr:cNvCxnSpPr/>
      </xdr:nvCxnSpPr>
      <xdr:spPr>
        <a:xfrm flipV="1">
          <a:off x="2019300" y="1261745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118571</xdr:rowOff>
    </xdr:from>
    <xdr:ext cx="469744" cy="259045"/>
    <xdr:sp macro="" textlink="">
      <xdr:nvSpPr>
        <xdr:cNvPr id="184" name="テキスト ボックス 183"/>
        <xdr:cNvSpPr txBox="1"/>
      </xdr:nvSpPr>
      <xdr:spPr>
        <a:xfrm>
          <a:off x="2673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37973</xdr:rowOff>
    </xdr:from>
    <xdr:to>
      <xdr:col>10</xdr:col>
      <xdr:colOff>114300</xdr:colOff>
      <xdr:row>73</xdr:row>
      <xdr:rowOff>133604</xdr:rowOff>
    </xdr:to>
    <xdr:cxnSp macro="">
      <xdr:nvCxnSpPr>
        <xdr:cNvPr id="185" name="直線コネクタ 184"/>
        <xdr:cNvCxnSpPr/>
      </xdr:nvCxnSpPr>
      <xdr:spPr>
        <a:xfrm>
          <a:off x="1130300" y="12553823"/>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137812</xdr:rowOff>
    </xdr:from>
    <xdr:ext cx="469744" cy="259045"/>
    <xdr:sp macro="" textlink="">
      <xdr:nvSpPr>
        <xdr:cNvPr id="187" name="テキスト ボックス 186"/>
        <xdr:cNvSpPr txBox="1"/>
      </xdr:nvSpPr>
      <xdr:spPr>
        <a:xfrm>
          <a:off x="1784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128143</xdr:rowOff>
    </xdr:from>
    <xdr:to>
      <xdr:col>6</xdr:col>
      <xdr:colOff>38100</xdr:colOff>
      <xdr:row>75</xdr:row>
      <xdr:rowOff>58293</xdr:rowOff>
    </xdr:to>
    <xdr:sp macro="" textlink="">
      <xdr:nvSpPr>
        <xdr:cNvPr id="188" name="フローチャート: 判断 187"/>
        <xdr:cNvSpPr/>
      </xdr:nvSpPr>
      <xdr:spPr>
        <a:xfrm>
          <a:off x="1079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49420</xdr:rowOff>
    </xdr:from>
    <xdr:ext cx="469744" cy="259045"/>
    <xdr:sp macro="" textlink="">
      <xdr:nvSpPr>
        <xdr:cNvPr id="189" name="テキスト ボックス 188"/>
        <xdr:cNvSpPr txBox="1"/>
      </xdr:nvSpPr>
      <xdr:spPr>
        <a:xfrm>
          <a:off x="895428"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31369</xdr:rowOff>
    </xdr:from>
    <xdr:to>
      <xdr:col>24</xdr:col>
      <xdr:colOff>114300</xdr:colOff>
      <xdr:row>74</xdr:row>
      <xdr:rowOff>132969</xdr:rowOff>
    </xdr:to>
    <xdr:sp macro="" textlink="">
      <xdr:nvSpPr>
        <xdr:cNvPr id="195" name="楕円 194"/>
        <xdr:cNvSpPr/>
      </xdr:nvSpPr>
      <xdr:spPr>
        <a:xfrm>
          <a:off x="4584700" y="12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54246</xdr:rowOff>
    </xdr:from>
    <xdr:ext cx="469744" cy="259045"/>
    <xdr:sp macro="" textlink="">
      <xdr:nvSpPr>
        <xdr:cNvPr id="196" name="維持補修費該当値テキスト"/>
        <xdr:cNvSpPr txBox="1"/>
      </xdr:nvSpPr>
      <xdr:spPr>
        <a:xfrm>
          <a:off x="4686300" y="125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114236</xdr:rowOff>
    </xdr:from>
    <xdr:to>
      <xdr:col>20</xdr:col>
      <xdr:colOff>38100</xdr:colOff>
      <xdr:row>73</xdr:row>
      <xdr:rowOff>44386</xdr:rowOff>
    </xdr:to>
    <xdr:sp macro="" textlink="">
      <xdr:nvSpPr>
        <xdr:cNvPr id="197" name="楕円 196"/>
        <xdr:cNvSpPr/>
      </xdr:nvSpPr>
      <xdr:spPr>
        <a:xfrm>
          <a:off x="3746500" y="124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60913</xdr:rowOff>
    </xdr:from>
    <xdr:ext cx="469744" cy="259045"/>
    <xdr:sp macro="" textlink="">
      <xdr:nvSpPr>
        <xdr:cNvPr id="198" name="テキスト ボックス 197"/>
        <xdr:cNvSpPr txBox="1"/>
      </xdr:nvSpPr>
      <xdr:spPr>
        <a:xfrm>
          <a:off x="3562428" y="1223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50800</xdr:rowOff>
    </xdr:from>
    <xdr:to>
      <xdr:col>15</xdr:col>
      <xdr:colOff>101600</xdr:colOff>
      <xdr:row>73</xdr:row>
      <xdr:rowOff>152400</xdr:rowOff>
    </xdr:to>
    <xdr:sp macro="" textlink="">
      <xdr:nvSpPr>
        <xdr:cNvPr id="199" name="楕円 198"/>
        <xdr:cNvSpPr/>
      </xdr:nvSpPr>
      <xdr:spPr>
        <a:xfrm>
          <a:off x="2857500" y="125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168927</xdr:rowOff>
    </xdr:from>
    <xdr:ext cx="469744" cy="259045"/>
    <xdr:sp macro="" textlink="">
      <xdr:nvSpPr>
        <xdr:cNvPr id="200" name="テキスト ボックス 199"/>
        <xdr:cNvSpPr txBox="1"/>
      </xdr:nvSpPr>
      <xdr:spPr>
        <a:xfrm>
          <a:off x="2673428" y="1234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82804</xdr:rowOff>
    </xdr:from>
    <xdr:to>
      <xdr:col>10</xdr:col>
      <xdr:colOff>165100</xdr:colOff>
      <xdr:row>74</xdr:row>
      <xdr:rowOff>12954</xdr:rowOff>
    </xdr:to>
    <xdr:sp macro="" textlink="">
      <xdr:nvSpPr>
        <xdr:cNvPr id="201" name="楕円 200"/>
        <xdr:cNvSpPr/>
      </xdr:nvSpPr>
      <xdr:spPr>
        <a:xfrm>
          <a:off x="1968500" y="125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29481</xdr:rowOff>
    </xdr:from>
    <xdr:ext cx="469744" cy="259045"/>
    <xdr:sp macro="" textlink="">
      <xdr:nvSpPr>
        <xdr:cNvPr id="202" name="テキスト ボックス 201"/>
        <xdr:cNvSpPr txBox="1"/>
      </xdr:nvSpPr>
      <xdr:spPr>
        <a:xfrm>
          <a:off x="1784428" y="1237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158623</xdr:rowOff>
    </xdr:from>
    <xdr:to>
      <xdr:col>6</xdr:col>
      <xdr:colOff>38100</xdr:colOff>
      <xdr:row>73</xdr:row>
      <xdr:rowOff>88773</xdr:rowOff>
    </xdr:to>
    <xdr:sp macro="" textlink="">
      <xdr:nvSpPr>
        <xdr:cNvPr id="203" name="楕円 202"/>
        <xdr:cNvSpPr/>
      </xdr:nvSpPr>
      <xdr:spPr>
        <a:xfrm>
          <a:off x="1079500" y="125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105300</xdr:rowOff>
    </xdr:from>
    <xdr:ext cx="469744" cy="259045"/>
    <xdr:sp macro="" textlink="">
      <xdr:nvSpPr>
        <xdr:cNvPr id="204" name="テキスト ボックス 203"/>
        <xdr:cNvSpPr txBox="1"/>
      </xdr:nvSpPr>
      <xdr:spPr>
        <a:xfrm>
          <a:off x="895428" y="1227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19038</xdr:rowOff>
    </xdr:from>
    <xdr:to>
      <xdr:col>24</xdr:col>
      <xdr:colOff>63500</xdr:colOff>
      <xdr:row>97</xdr:row>
      <xdr:rowOff>143166</xdr:rowOff>
    </xdr:to>
    <xdr:cxnSp macro="">
      <xdr:nvCxnSpPr>
        <xdr:cNvPr id="234" name="直線コネクタ 233"/>
        <xdr:cNvCxnSpPr/>
      </xdr:nvCxnSpPr>
      <xdr:spPr>
        <a:xfrm flipV="1">
          <a:off x="3797300" y="16649688"/>
          <a:ext cx="838200" cy="1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95203</xdr:rowOff>
    </xdr:from>
    <xdr:ext cx="534377" cy="259045"/>
    <xdr:sp macro="" textlink="">
      <xdr:nvSpPr>
        <xdr:cNvPr id="235" name="扶助費平均値テキスト"/>
        <xdr:cNvSpPr txBox="1"/>
      </xdr:nvSpPr>
      <xdr:spPr>
        <a:xfrm>
          <a:off x="4686300" y="1586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143166</xdr:rowOff>
    </xdr:from>
    <xdr:to>
      <xdr:col>19</xdr:col>
      <xdr:colOff>177800</xdr:colOff>
      <xdr:row>97</xdr:row>
      <xdr:rowOff>159589</xdr:rowOff>
    </xdr:to>
    <xdr:cxnSp macro="">
      <xdr:nvCxnSpPr>
        <xdr:cNvPr id="237" name="直線コネクタ 236"/>
        <xdr:cNvCxnSpPr/>
      </xdr:nvCxnSpPr>
      <xdr:spPr>
        <a:xfrm flipV="1">
          <a:off x="2908300" y="16773816"/>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4487</xdr:rowOff>
    </xdr:from>
    <xdr:ext cx="534377" cy="259045"/>
    <xdr:sp macro="" textlink="">
      <xdr:nvSpPr>
        <xdr:cNvPr id="239" name="テキスト ボックス 238"/>
        <xdr:cNvSpPr txBox="1"/>
      </xdr:nvSpPr>
      <xdr:spPr>
        <a:xfrm>
          <a:off x="3530111" y="159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155130</xdr:rowOff>
    </xdr:from>
    <xdr:to>
      <xdr:col>15</xdr:col>
      <xdr:colOff>50800</xdr:colOff>
      <xdr:row>97</xdr:row>
      <xdr:rowOff>159589</xdr:rowOff>
    </xdr:to>
    <xdr:cxnSp macro="">
      <xdr:nvCxnSpPr>
        <xdr:cNvPr id="240" name="直線コネクタ 239"/>
        <xdr:cNvCxnSpPr/>
      </xdr:nvCxnSpPr>
      <xdr:spPr>
        <a:xfrm>
          <a:off x="2019300" y="16785780"/>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830</xdr:rowOff>
    </xdr:from>
    <xdr:ext cx="534377" cy="259045"/>
    <xdr:sp macro="" textlink="">
      <xdr:nvSpPr>
        <xdr:cNvPr id="242" name="テキスト ボックス 241"/>
        <xdr:cNvSpPr txBox="1"/>
      </xdr:nvSpPr>
      <xdr:spPr>
        <a:xfrm>
          <a:off x="2641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155130</xdr:rowOff>
    </xdr:from>
    <xdr:to>
      <xdr:col>10</xdr:col>
      <xdr:colOff>114300</xdr:colOff>
      <xdr:row>99</xdr:row>
      <xdr:rowOff>122555</xdr:rowOff>
    </xdr:to>
    <xdr:cxnSp macro="">
      <xdr:nvCxnSpPr>
        <xdr:cNvPr id="243" name="直線コネクタ 242"/>
        <xdr:cNvCxnSpPr/>
      </xdr:nvCxnSpPr>
      <xdr:spPr>
        <a:xfrm flipV="1">
          <a:off x="1130300" y="16785780"/>
          <a:ext cx="889000" cy="3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80535</xdr:rowOff>
    </xdr:from>
    <xdr:ext cx="534377" cy="259045"/>
    <xdr:sp macro="" textlink="">
      <xdr:nvSpPr>
        <xdr:cNvPr id="245" name="テキスト ボックス 244"/>
        <xdr:cNvSpPr txBox="1"/>
      </xdr:nvSpPr>
      <xdr:spPr>
        <a:xfrm>
          <a:off x="1752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6" name="フローチャート: 判断 245"/>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161611</xdr:rowOff>
    </xdr:from>
    <xdr:ext cx="534377" cy="259045"/>
    <xdr:sp macro="" textlink="">
      <xdr:nvSpPr>
        <xdr:cNvPr id="247" name="テキスト ボックス 246"/>
        <xdr:cNvSpPr txBox="1"/>
      </xdr:nvSpPr>
      <xdr:spPr>
        <a:xfrm>
          <a:off x="863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139688</xdr:rowOff>
    </xdr:from>
    <xdr:to>
      <xdr:col>24</xdr:col>
      <xdr:colOff>114300</xdr:colOff>
      <xdr:row>97</xdr:row>
      <xdr:rowOff>69838</xdr:rowOff>
    </xdr:to>
    <xdr:sp macro="" textlink="">
      <xdr:nvSpPr>
        <xdr:cNvPr id="253" name="楕円 252"/>
        <xdr:cNvSpPr/>
      </xdr:nvSpPr>
      <xdr:spPr>
        <a:xfrm>
          <a:off x="4584700" y="165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54615</xdr:rowOff>
    </xdr:from>
    <xdr:ext cx="534377" cy="259045"/>
    <xdr:sp macro="" textlink="">
      <xdr:nvSpPr>
        <xdr:cNvPr id="254" name="扶助費該当値テキスト"/>
        <xdr:cNvSpPr txBox="1"/>
      </xdr:nvSpPr>
      <xdr:spPr>
        <a:xfrm>
          <a:off x="4686300" y="165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92366</xdr:rowOff>
    </xdr:from>
    <xdr:to>
      <xdr:col>20</xdr:col>
      <xdr:colOff>38100</xdr:colOff>
      <xdr:row>98</xdr:row>
      <xdr:rowOff>22516</xdr:rowOff>
    </xdr:to>
    <xdr:sp macro="" textlink="">
      <xdr:nvSpPr>
        <xdr:cNvPr id="255" name="楕円 254"/>
        <xdr:cNvSpPr/>
      </xdr:nvSpPr>
      <xdr:spPr>
        <a:xfrm>
          <a:off x="3746500" y="1672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13643</xdr:rowOff>
    </xdr:from>
    <xdr:ext cx="534377" cy="259045"/>
    <xdr:sp macro="" textlink="">
      <xdr:nvSpPr>
        <xdr:cNvPr id="256" name="テキスト ボックス 255"/>
        <xdr:cNvSpPr txBox="1"/>
      </xdr:nvSpPr>
      <xdr:spPr>
        <a:xfrm>
          <a:off x="3530111" y="168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108789</xdr:rowOff>
    </xdr:from>
    <xdr:to>
      <xdr:col>15</xdr:col>
      <xdr:colOff>101600</xdr:colOff>
      <xdr:row>98</xdr:row>
      <xdr:rowOff>38939</xdr:rowOff>
    </xdr:to>
    <xdr:sp macro="" textlink="">
      <xdr:nvSpPr>
        <xdr:cNvPr id="257" name="楕円 256"/>
        <xdr:cNvSpPr/>
      </xdr:nvSpPr>
      <xdr:spPr>
        <a:xfrm>
          <a:off x="2857500" y="167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30066</xdr:rowOff>
    </xdr:from>
    <xdr:ext cx="534377" cy="259045"/>
    <xdr:sp macro="" textlink="">
      <xdr:nvSpPr>
        <xdr:cNvPr id="258" name="テキスト ボックス 257"/>
        <xdr:cNvSpPr txBox="1"/>
      </xdr:nvSpPr>
      <xdr:spPr>
        <a:xfrm>
          <a:off x="2641111" y="168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104330</xdr:rowOff>
    </xdr:from>
    <xdr:to>
      <xdr:col>10</xdr:col>
      <xdr:colOff>165100</xdr:colOff>
      <xdr:row>98</xdr:row>
      <xdr:rowOff>34480</xdr:rowOff>
    </xdr:to>
    <xdr:sp macro="" textlink="">
      <xdr:nvSpPr>
        <xdr:cNvPr id="259" name="楕円 258"/>
        <xdr:cNvSpPr/>
      </xdr:nvSpPr>
      <xdr:spPr>
        <a:xfrm>
          <a:off x="1968500" y="167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25607</xdr:rowOff>
    </xdr:from>
    <xdr:ext cx="534377" cy="259045"/>
    <xdr:sp macro="" textlink="">
      <xdr:nvSpPr>
        <xdr:cNvPr id="260" name="テキスト ボックス 259"/>
        <xdr:cNvSpPr txBox="1"/>
      </xdr:nvSpPr>
      <xdr:spPr>
        <a:xfrm>
          <a:off x="1752111" y="168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71755</xdr:rowOff>
    </xdr:from>
    <xdr:to>
      <xdr:col>6</xdr:col>
      <xdr:colOff>38100</xdr:colOff>
      <xdr:row>100</xdr:row>
      <xdr:rowOff>1905</xdr:rowOff>
    </xdr:to>
    <xdr:sp macro="" textlink="">
      <xdr:nvSpPr>
        <xdr:cNvPr id="261" name="楕円 260"/>
        <xdr:cNvSpPr/>
      </xdr:nvSpPr>
      <xdr:spPr>
        <a:xfrm>
          <a:off x="1079500" y="170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164482</xdr:rowOff>
    </xdr:from>
    <xdr:ext cx="534377" cy="259045"/>
    <xdr:sp macro="" textlink="">
      <xdr:nvSpPr>
        <xdr:cNvPr id="262" name="テキスト ボックス 261"/>
        <xdr:cNvSpPr txBox="1"/>
      </xdr:nvSpPr>
      <xdr:spPr>
        <a:xfrm>
          <a:off x="863111" y="1713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89" name="直線コネクタ 288"/>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0" name="補助費等最小値テキスト"/>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1" name="直線コネクタ 290"/>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2" name="補助費等最大値テキスト"/>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3" name="直線コネクタ 292"/>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37222</xdr:rowOff>
    </xdr:from>
    <xdr:to>
      <xdr:col>55</xdr:col>
      <xdr:colOff>0</xdr:colOff>
      <xdr:row>39</xdr:row>
      <xdr:rowOff>18150</xdr:rowOff>
    </xdr:to>
    <xdr:cxnSp macro="">
      <xdr:nvCxnSpPr>
        <xdr:cNvPr id="294" name="直線コネクタ 293"/>
        <xdr:cNvCxnSpPr/>
      </xdr:nvCxnSpPr>
      <xdr:spPr>
        <a:xfrm flipV="1">
          <a:off x="9639300" y="6209422"/>
          <a:ext cx="838200" cy="49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12104</xdr:rowOff>
    </xdr:from>
    <xdr:ext cx="534377" cy="259045"/>
    <xdr:sp macro="" textlink="">
      <xdr:nvSpPr>
        <xdr:cNvPr id="295" name="補助費等平均値テキスト"/>
        <xdr:cNvSpPr txBox="1"/>
      </xdr:nvSpPr>
      <xdr:spPr>
        <a:xfrm>
          <a:off x="10528300" y="61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6" name="フローチャート: 判断 295"/>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115991</xdr:rowOff>
    </xdr:from>
    <xdr:to>
      <xdr:col>50</xdr:col>
      <xdr:colOff>114300</xdr:colOff>
      <xdr:row>39</xdr:row>
      <xdr:rowOff>18150</xdr:rowOff>
    </xdr:to>
    <xdr:cxnSp macro="">
      <xdr:nvCxnSpPr>
        <xdr:cNvPr id="297" name="直線コネクタ 296"/>
        <xdr:cNvCxnSpPr/>
      </xdr:nvCxnSpPr>
      <xdr:spPr>
        <a:xfrm>
          <a:off x="8750300" y="6631091"/>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298" name="フローチャート: 判断 297"/>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113072</xdr:rowOff>
    </xdr:from>
    <xdr:ext cx="534377" cy="259045"/>
    <xdr:sp macro="" textlink="">
      <xdr:nvSpPr>
        <xdr:cNvPr id="299" name="テキスト ボックス 298"/>
        <xdr:cNvSpPr txBox="1"/>
      </xdr:nvSpPr>
      <xdr:spPr>
        <a:xfrm>
          <a:off x="9372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115991</xdr:rowOff>
    </xdr:from>
    <xdr:to>
      <xdr:col>45</xdr:col>
      <xdr:colOff>177800</xdr:colOff>
      <xdr:row>39</xdr:row>
      <xdr:rowOff>93719</xdr:rowOff>
    </xdr:to>
    <xdr:cxnSp macro="">
      <xdr:nvCxnSpPr>
        <xdr:cNvPr id="300" name="直線コネクタ 299"/>
        <xdr:cNvCxnSpPr/>
      </xdr:nvCxnSpPr>
      <xdr:spPr>
        <a:xfrm flipV="1">
          <a:off x="7861300" y="6631091"/>
          <a:ext cx="889000" cy="14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1" name="フローチャート: 判断 300"/>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158302</xdr:rowOff>
    </xdr:from>
    <xdr:ext cx="534377" cy="259045"/>
    <xdr:sp macro="" textlink="">
      <xdr:nvSpPr>
        <xdr:cNvPr id="302" name="テキスト ボックス 301"/>
        <xdr:cNvSpPr txBox="1"/>
      </xdr:nvSpPr>
      <xdr:spPr>
        <a:xfrm>
          <a:off x="8483111" y="61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168014</xdr:rowOff>
    </xdr:from>
    <xdr:to>
      <xdr:col>41</xdr:col>
      <xdr:colOff>50800</xdr:colOff>
      <xdr:row>39</xdr:row>
      <xdr:rowOff>93719</xdr:rowOff>
    </xdr:to>
    <xdr:cxnSp macro="">
      <xdr:nvCxnSpPr>
        <xdr:cNvPr id="303" name="直線コネクタ 302"/>
        <xdr:cNvCxnSpPr/>
      </xdr:nvCxnSpPr>
      <xdr:spPr>
        <a:xfrm>
          <a:off x="6972300" y="6683114"/>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4" name="フローチャート: 判断 303"/>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132177</xdr:rowOff>
    </xdr:from>
    <xdr:ext cx="534377" cy="259045"/>
    <xdr:sp macro="" textlink="">
      <xdr:nvSpPr>
        <xdr:cNvPr id="305" name="テキスト ボックス 304"/>
        <xdr:cNvSpPr txBox="1"/>
      </xdr:nvSpPr>
      <xdr:spPr>
        <a:xfrm>
          <a:off x="7594111" y="61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131779</xdr:rowOff>
    </xdr:from>
    <xdr:to>
      <xdr:col>36</xdr:col>
      <xdr:colOff>165100</xdr:colOff>
      <xdr:row>37</xdr:row>
      <xdr:rowOff>61929</xdr:rowOff>
    </xdr:to>
    <xdr:sp macro="" textlink="">
      <xdr:nvSpPr>
        <xdr:cNvPr id="306" name="フローチャート: 判断 305"/>
        <xdr:cNvSpPr/>
      </xdr:nvSpPr>
      <xdr:spPr>
        <a:xfrm>
          <a:off x="6921500" y="63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78456</xdr:rowOff>
    </xdr:from>
    <xdr:ext cx="534377" cy="259045"/>
    <xdr:sp macro="" textlink="">
      <xdr:nvSpPr>
        <xdr:cNvPr id="307" name="テキスト ボックス 306"/>
        <xdr:cNvSpPr txBox="1"/>
      </xdr:nvSpPr>
      <xdr:spPr>
        <a:xfrm>
          <a:off x="6705111" y="60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157872</xdr:rowOff>
    </xdr:from>
    <xdr:to>
      <xdr:col>55</xdr:col>
      <xdr:colOff>50800</xdr:colOff>
      <xdr:row>36</xdr:row>
      <xdr:rowOff>88022</xdr:rowOff>
    </xdr:to>
    <xdr:sp macro="" textlink="">
      <xdr:nvSpPr>
        <xdr:cNvPr id="313" name="楕円 312"/>
        <xdr:cNvSpPr/>
      </xdr:nvSpPr>
      <xdr:spPr>
        <a:xfrm>
          <a:off x="10426700" y="615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9299</xdr:rowOff>
    </xdr:from>
    <xdr:ext cx="534377" cy="259045"/>
    <xdr:sp macro="" textlink="">
      <xdr:nvSpPr>
        <xdr:cNvPr id="314" name="補助費等該当値テキスト"/>
        <xdr:cNvSpPr txBox="1"/>
      </xdr:nvSpPr>
      <xdr:spPr>
        <a:xfrm>
          <a:off x="10528300" y="60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138800</xdr:rowOff>
    </xdr:from>
    <xdr:to>
      <xdr:col>50</xdr:col>
      <xdr:colOff>165100</xdr:colOff>
      <xdr:row>39</xdr:row>
      <xdr:rowOff>68950</xdr:rowOff>
    </xdr:to>
    <xdr:sp macro="" textlink="">
      <xdr:nvSpPr>
        <xdr:cNvPr id="315" name="楕円 314"/>
        <xdr:cNvSpPr/>
      </xdr:nvSpPr>
      <xdr:spPr>
        <a:xfrm>
          <a:off x="9588500" y="66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60077</xdr:rowOff>
    </xdr:from>
    <xdr:ext cx="534377" cy="259045"/>
    <xdr:sp macro="" textlink="">
      <xdr:nvSpPr>
        <xdr:cNvPr id="316" name="テキスト ボックス 315"/>
        <xdr:cNvSpPr txBox="1"/>
      </xdr:nvSpPr>
      <xdr:spPr>
        <a:xfrm>
          <a:off x="9372111" y="674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65191</xdr:rowOff>
    </xdr:from>
    <xdr:to>
      <xdr:col>46</xdr:col>
      <xdr:colOff>38100</xdr:colOff>
      <xdr:row>38</xdr:row>
      <xdr:rowOff>166791</xdr:rowOff>
    </xdr:to>
    <xdr:sp macro="" textlink="">
      <xdr:nvSpPr>
        <xdr:cNvPr id="317" name="楕円 316"/>
        <xdr:cNvSpPr/>
      </xdr:nvSpPr>
      <xdr:spPr>
        <a:xfrm>
          <a:off x="8699500" y="65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157918</xdr:rowOff>
    </xdr:from>
    <xdr:ext cx="534377" cy="259045"/>
    <xdr:sp macro="" textlink="">
      <xdr:nvSpPr>
        <xdr:cNvPr id="318" name="テキスト ボックス 317"/>
        <xdr:cNvSpPr txBox="1"/>
      </xdr:nvSpPr>
      <xdr:spPr>
        <a:xfrm>
          <a:off x="8483111" y="66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42919</xdr:rowOff>
    </xdr:from>
    <xdr:to>
      <xdr:col>41</xdr:col>
      <xdr:colOff>101600</xdr:colOff>
      <xdr:row>39</xdr:row>
      <xdr:rowOff>144519</xdr:rowOff>
    </xdr:to>
    <xdr:sp macro="" textlink="">
      <xdr:nvSpPr>
        <xdr:cNvPr id="319" name="楕円 318"/>
        <xdr:cNvSpPr/>
      </xdr:nvSpPr>
      <xdr:spPr>
        <a:xfrm>
          <a:off x="7810500" y="67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135646</xdr:rowOff>
    </xdr:from>
    <xdr:ext cx="534377" cy="259045"/>
    <xdr:sp macro="" textlink="">
      <xdr:nvSpPr>
        <xdr:cNvPr id="320" name="テキスト ボックス 319"/>
        <xdr:cNvSpPr txBox="1"/>
      </xdr:nvSpPr>
      <xdr:spPr>
        <a:xfrm>
          <a:off x="7594111" y="682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117214</xdr:rowOff>
    </xdr:from>
    <xdr:to>
      <xdr:col>36</xdr:col>
      <xdr:colOff>165100</xdr:colOff>
      <xdr:row>39</xdr:row>
      <xdr:rowOff>47364</xdr:rowOff>
    </xdr:to>
    <xdr:sp macro="" textlink="">
      <xdr:nvSpPr>
        <xdr:cNvPr id="321" name="楕円 320"/>
        <xdr:cNvSpPr/>
      </xdr:nvSpPr>
      <xdr:spPr>
        <a:xfrm>
          <a:off x="6921500" y="66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38491</xdr:rowOff>
    </xdr:from>
    <xdr:ext cx="534377" cy="259045"/>
    <xdr:sp macro="" textlink="">
      <xdr:nvSpPr>
        <xdr:cNvPr id="322" name="テキスト ボックス 321"/>
        <xdr:cNvSpPr txBox="1"/>
      </xdr:nvSpPr>
      <xdr:spPr>
        <a:xfrm>
          <a:off x="6705111" y="67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73292</xdr:rowOff>
    </xdr:from>
    <xdr:to>
      <xdr:col>54</xdr:col>
      <xdr:colOff>189865</xdr:colOff>
      <xdr:row>59</xdr:row>
      <xdr:rowOff>19205</xdr:rowOff>
    </xdr:to>
    <xdr:cxnSp macro="">
      <xdr:nvCxnSpPr>
        <xdr:cNvPr id="345" name="直線コネクタ 344"/>
        <xdr:cNvCxnSpPr/>
      </xdr:nvCxnSpPr>
      <xdr:spPr>
        <a:xfrm flipV="1">
          <a:off x="10475595" y="8988692"/>
          <a:ext cx="1270" cy="114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23032</xdr:rowOff>
    </xdr:from>
    <xdr:ext cx="534377" cy="259045"/>
    <xdr:sp macro="" textlink="">
      <xdr:nvSpPr>
        <xdr:cNvPr id="346" name="普通建設事業費最小値テキスト"/>
        <xdr:cNvSpPr txBox="1"/>
      </xdr:nvSpPr>
      <xdr:spPr>
        <a:xfrm>
          <a:off x="10528300" y="101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19205</xdr:rowOff>
    </xdr:from>
    <xdr:to>
      <xdr:col>55</xdr:col>
      <xdr:colOff>88900</xdr:colOff>
      <xdr:row>59</xdr:row>
      <xdr:rowOff>19205</xdr:rowOff>
    </xdr:to>
    <xdr:cxnSp macro="">
      <xdr:nvCxnSpPr>
        <xdr:cNvPr id="347" name="直線コネクタ 346"/>
        <xdr:cNvCxnSpPr/>
      </xdr:nvCxnSpPr>
      <xdr:spPr>
        <a:xfrm>
          <a:off x="10388600" y="1013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19969</xdr:rowOff>
    </xdr:from>
    <xdr:ext cx="534377" cy="259045"/>
    <xdr:sp macro="" textlink="">
      <xdr:nvSpPr>
        <xdr:cNvPr id="348" name="普通建設事業費最大値テキスト"/>
        <xdr:cNvSpPr txBox="1"/>
      </xdr:nvSpPr>
      <xdr:spPr>
        <a:xfrm>
          <a:off x="10528300" y="87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73292</xdr:rowOff>
    </xdr:from>
    <xdr:to>
      <xdr:col>55</xdr:col>
      <xdr:colOff>88900</xdr:colOff>
      <xdr:row>52</xdr:row>
      <xdr:rowOff>73292</xdr:rowOff>
    </xdr:to>
    <xdr:cxnSp macro="">
      <xdr:nvCxnSpPr>
        <xdr:cNvPr id="349" name="直線コネクタ 348"/>
        <xdr:cNvCxnSpPr/>
      </xdr:nvCxnSpPr>
      <xdr:spPr>
        <a:xfrm>
          <a:off x="10388600" y="89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88219</xdr:rowOff>
    </xdr:from>
    <xdr:to>
      <xdr:col>55</xdr:col>
      <xdr:colOff>0</xdr:colOff>
      <xdr:row>55</xdr:row>
      <xdr:rowOff>21308</xdr:rowOff>
    </xdr:to>
    <xdr:cxnSp macro="">
      <xdr:nvCxnSpPr>
        <xdr:cNvPr id="350" name="直線コネクタ 349"/>
        <xdr:cNvCxnSpPr/>
      </xdr:nvCxnSpPr>
      <xdr:spPr>
        <a:xfrm flipV="1">
          <a:off x="9639300" y="9175069"/>
          <a:ext cx="838200" cy="27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29334</xdr:rowOff>
    </xdr:from>
    <xdr:ext cx="534377" cy="259045"/>
    <xdr:sp macro="" textlink="">
      <xdr:nvSpPr>
        <xdr:cNvPr id="351" name="普通建設事業費平均値テキスト"/>
        <xdr:cNvSpPr txBox="1"/>
      </xdr:nvSpPr>
      <xdr:spPr>
        <a:xfrm>
          <a:off x="10528300" y="963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50907</xdr:rowOff>
    </xdr:from>
    <xdr:to>
      <xdr:col>55</xdr:col>
      <xdr:colOff>50800</xdr:colOff>
      <xdr:row>56</xdr:row>
      <xdr:rowOff>152507</xdr:rowOff>
    </xdr:to>
    <xdr:sp macro="" textlink="">
      <xdr:nvSpPr>
        <xdr:cNvPr id="352" name="フローチャート: 判断 351"/>
        <xdr:cNvSpPr/>
      </xdr:nvSpPr>
      <xdr:spPr>
        <a:xfrm>
          <a:off x="104267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21308</xdr:rowOff>
    </xdr:from>
    <xdr:to>
      <xdr:col>50</xdr:col>
      <xdr:colOff>114300</xdr:colOff>
      <xdr:row>57</xdr:row>
      <xdr:rowOff>31046</xdr:rowOff>
    </xdr:to>
    <xdr:cxnSp macro="">
      <xdr:nvCxnSpPr>
        <xdr:cNvPr id="353" name="直線コネクタ 352"/>
        <xdr:cNvCxnSpPr/>
      </xdr:nvCxnSpPr>
      <xdr:spPr>
        <a:xfrm flipV="1">
          <a:off x="8750300" y="9451058"/>
          <a:ext cx="889000" cy="35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76007</xdr:rowOff>
    </xdr:from>
    <xdr:to>
      <xdr:col>50</xdr:col>
      <xdr:colOff>165100</xdr:colOff>
      <xdr:row>58</xdr:row>
      <xdr:rowOff>6157</xdr:rowOff>
    </xdr:to>
    <xdr:sp macro="" textlink="">
      <xdr:nvSpPr>
        <xdr:cNvPr id="354" name="フローチャート: 判断 353"/>
        <xdr:cNvSpPr/>
      </xdr:nvSpPr>
      <xdr:spPr>
        <a:xfrm>
          <a:off x="9588500" y="984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168734</xdr:rowOff>
    </xdr:from>
    <xdr:ext cx="534377" cy="259045"/>
    <xdr:sp macro="" textlink="">
      <xdr:nvSpPr>
        <xdr:cNvPr id="355" name="テキスト ボックス 354"/>
        <xdr:cNvSpPr txBox="1"/>
      </xdr:nvSpPr>
      <xdr:spPr>
        <a:xfrm>
          <a:off x="9372111" y="99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31046</xdr:rowOff>
    </xdr:from>
    <xdr:to>
      <xdr:col>45</xdr:col>
      <xdr:colOff>177800</xdr:colOff>
      <xdr:row>59</xdr:row>
      <xdr:rowOff>45928</xdr:rowOff>
    </xdr:to>
    <xdr:cxnSp macro="">
      <xdr:nvCxnSpPr>
        <xdr:cNvPr id="356" name="直線コネクタ 355"/>
        <xdr:cNvCxnSpPr/>
      </xdr:nvCxnSpPr>
      <xdr:spPr>
        <a:xfrm flipV="1">
          <a:off x="7861300" y="9803696"/>
          <a:ext cx="889000" cy="35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160338</xdr:rowOff>
    </xdr:from>
    <xdr:to>
      <xdr:col>46</xdr:col>
      <xdr:colOff>38100</xdr:colOff>
      <xdr:row>57</xdr:row>
      <xdr:rowOff>90488</xdr:rowOff>
    </xdr:to>
    <xdr:sp macro="" textlink="">
      <xdr:nvSpPr>
        <xdr:cNvPr id="357" name="フローチャート: 判断 356"/>
        <xdr:cNvSpPr/>
      </xdr:nvSpPr>
      <xdr:spPr>
        <a:xfrm>
          <a:off x="8699500" y="9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81615</xdr:rowOff>
    </xdr:from>
    <xdr:ext cx="534377" cy="259045"/>
    <xdr:sp macro="" textlink="">
      <xdr:nvSpPr>
        <xdr:cNvPr id="358" name="テキスト ボックス 357"/>
        <xdr:cNvSpPr txBox="1"/>
      </xdr:nvSpPr>
      <xdr:spPr>
        <a:xfrm>
          <a:off x="8483111" y="98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161143</xdr:rowOff>
    </xdr:from>
    <xdr:to>
      <xdr:col>41</xdr:col>
      <xdr:colOff>50800</xdr:colOff>
      <xdr:row>59</xdr:row>
      <xdr:rowOff>45928</xdr:rowOff>
    </xdr:to>
    <xdr:cxnSp macro="">
      <xdr:nvCxnSpPr>
        <xdr:cNvPr id="359" name="直線コネクタ 358"/>
        <xdr:cNvCxnSpPr/>
      </xdr:nvCxnSpPr>
      <xdr:spPr>
        <a:xfrm>
          <a:off x="6972300" y="9762343"/>
          <a:ext cx="889000" cy="3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143330</xdr:rowOff>
    </xdr:from>
    <xdr:to>
      <xdr:col>41</xdr:col>
      <xdr:colOff>101600</xdr:colOff>
      <xdr:row>57</xdr:row>
      <xdr:rowOff>73480</xdr:rowOff>
    </xdr:to>
    <xdr:sp macro="" textlink="">
      <xdr:nvSpPr>
        <xdr:cNvPr id="360" name="フローチャート: 判断 359"/>
        <xdr:cNvSpPr/>
      </xdr:nvSpPr>
      <xdr:spPr>
        <a:xfrm>
          <a:off x="7810500" y="974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90007</xdr:rowOff>
    </xdr:from>
    <xdr:ext cx="534377" cy="259045"/>
    <xdr:sp macro="" textlink="">
      <xdr:nvSpPr>
        <xdr:cNvPr id="361" name="テキスト ボックス 360"/>
        <xdr:cNvSpPr txBox="1"/>
      </xdr:nvSpPr>
      <xdr:spPr>
        <a:xfrm>
          <a:off x="7594111" y="95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146141</xdr:rowOff>
    </xdr:from>
    <xdr:to>
      <xdr:col>36</xdr:col>
      <xdr:colOff>165100</xdr:colOff>
      <xdr:row>57</xdr:row>
      <xdr:rowOff>76291</xdr:rowOff>
    </xdr:to>
    <xdr:sp macro="" textlink="">
      <xdr:nvSpPr>
        <xdr:cNvPr id="362" name="フローチャート: 判断 361"/>
        <xdr:cNvSpPr/>
      </xdr:nvSpPr>
      <xdr:spPr>
        <a:xfrm>
          <a:off x="6921500" y="974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67418</xdr:rowOff>
    </xdr:from>
    <xdr:ext cx="534377" cy="259045"/>
    <xdr:sp macro="" textlink="">
      <xdr:nvSpPr>
        <xdr:cNvPr id="363" name="テキスト ボックス 362"/>
        <xdr:cNvSpPr txBox="1"/>
      </xdr:nvSpPr>
      <xdr:spPr>
        <a:xfrm>
          <a:off x="6705111" y="984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37419</xdr:rowOff>
    </xdr:from>
    <xdr:to>
      <xdr:col>55</xdr:col>
      <xdr:colOff>50800</xdr:colOff>
      <xdr:row>53</xdr:row>
      <xdr:rowOff>139019</xdr:rowOff>
    </xdr:to>
    <xdr:sp macro="" textlink="">
      <xdr:nvSpPr>
        <xdr:cNvPr id="369" name="楕円 368"/>
        <xdr:cNvSpPr/>
      </xdr:nvSpPr>
      <xdr:spPr>
        <a:xfrm>
          <a:off x="10426700" y="91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60296</xdr:rowOff>
    </xdr:from>
    <xdr:ext cx="534377" cy="259045"/>
    <xdr:sp macro="" textlink="">
      <xdr:nvSpPr>
        <xdr:cNvPr id="370" name="普通建設事業費該当値テキスト"/>
        <xdr:cNvSpPr txBox="1"/>
      </xdr:nvSpPr>
      <xdr:spPr>
        <a:xfrm>
          <a:off x="10528300" y="89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141958</xdr:rowOff>
    </xdr:from>
    <xdr:to>
      <xdr:col>50</xdr:col>
      <xdr:colOff>165100</xdr:colOff>
      <xdr:row>55</xdr:row>
      <xdr:rowOff>72108</xdr:rowOff>
    </xdr:to>
    <xdr:sp macro="" textlink="">
      <xdr:nvSpPr>
        <xdr:cNvPr id="371" name="楕円 370"/>
        <xdr:cNvSpPr/>
      </xdr:nvSpPr>
      <xdr:spPr>
        <a:xfrm>
          <a:off x="9588500" y="94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88635</xdr:rowOff>
    </xdr:from>
    <xdr:ext cx="534377" cy="259045"/>
    <xdr:sp macro="" textlink="">
      <xdr:nvSpPr>
        <xdr:cNvPr id="372" name="テキスト ボックス 371"/>
        <xdr:cNvSpPr txBox="1"/>
      </xdr:nvSpPr>
      <xdr:spPr>
        <a:xfrm>
          <a:off x="9372111" y="917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151696</xdr:rowOff>
    </xdr:from>
    <xdr:to>
      <xdr:col>46</xdr:col>
      <xdr:colOff>38100</xdr:colOff>
      <xdr:row>57</xdr:row>
      <xdr:rowOff>81846</xdr:rowOff>
    </xdr:to>
    <xdr:sp macro="" textlink="">
      <xdr:nvSpPr>
        <xdr:cNvPr id="373" name="楕円 372"/>
        <xdr:cNvSpPr/>
      </xdr:nvSpPr>
      <xdr:spPr>
        <a:xfrm>
          <a:off x="8699500" y="97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98373</xdr:rowOff>
    </xdr:from>
    <xdr:ext cx="534377" cy="259045"/>
    <xdr:sp macro="" textlink="">
      <xdr:nvSpPr>
        <xdr:cNvPr id="374" name="テキスト ボックス 373"/>
        <xdr:cNvSpPr txBox="1"/>
      </xdr:nvSpPr>
      <xdr:spPr>
        <a:xfrm>
          <a:off x="8483111" y="952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166578</xdr:rowOff>
    </xdr:from>
    <xdr:to>
      <xdr:col>41</xdr:col>
      <xdr:colOff>101600</xdr:colOff>
      <xdr:row>59</xdr:row>
      <xdr:rowOff>96728</xdr:rowOff>
    </xdr:to>
    <xdr:sp macro="" textlink="">
      <xdr:nvSpPr>
        <xdr:cNvPr id="375" name="楕円 374"/>
        <xdr:cNvSpPr/>
      </xdr:nvSpPr>
      <xdr:spPr>
        <a:xfrm>
          <a:off x="7810500" y="1011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87855</xdr:rowOff>
    </xdr:from>
    <xdr:ext cx="534377" cy="259045"/>
    <xdr:sp macro="" textlink="">
      <xdr:nvSpPr>
        <xdr:cNvPr id="376" name="テキスト ボックス 375"/>
        <xdr:cNvSpPr txBox="1"/>
      </xdr:nvSpPr>
      <xdr:spPr>
        <a:xfrm>
          <a:off x="7594111" y="1020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110343</xdr:rowOff>
    </xdr:from>
    <xdr:to>
      <xdr:col>36</xdr:col>
      <xdr:colOff>165100</xdr:colOff>
      <xdr:row>57</xdr:row>
      <xdr:rowOff>40493</xdr:rowOff>
    </xdr:to>
    <xdr:sp macro="" textlink="">
      <xdr:nvSpPr>
        <xdr:cNvPr id="377" name="楕円 376"/>
        <xdr:cNvSpPr/>
      </xdr:nvSpPr>
      <xdr:spPr>
        <a:xfrm>
          <a:off x="6921500" y="97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57020</xdr:rowOff>
    </xdr:from>
    <xdr:ext cx="534377" cy="259045"/>
    <xdr:sp macro="" textlink="">
      <xdr:nvSpPr>
        <xdr:cNvPr id="378" name="テキスト ボックス 377"/>
        <xdr:cNvSpPr txBox="1"/>
      </xdr:nvSpPr>
      <xdr:spPr>
        <a:xfrm>
          <a:off x="6705111" y="94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4" name="直線コネクタ 403"/>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5" name="普通建設事業費 （ うち新規整備　）最小値テキスト"/>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6" name="直線コネクタ 405"/>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7" name="普通建設事業費 （ うち新規整備　）最大値テキスト"/>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08" name="直線コネクタ 407"/>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146362</xdr:rowOff>
    </xdr:from>
    <xdr:to>
      <xdr:col>55</xdr:col>
      <xdr:colOff>0</xdr:colOff>
      <xdr:row>72</xdr:row>
      <xdr:rowOff>73047</xdr:rowOff>
    </xdr:to>
    <xdr:cxnSp macro="">
      <xdr:nvCxnSpPr>
        <xdr:cNvPr id="409" name="直線コネクタ 408"/>
        <xdr:cNvCxnSpPr/>
      </xdr:nvCxnSpPr>
      <xdr:spPr>
        <a:xfrm flipV="1">
          <a:off x="9639300" y="11976412"/>
          <a:ext cx="838200" cy="4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8185</xdr:rowOff>
    </xdr:from>
    <xdr:ext cx="534377" cy="259045"/>
    <xdr:sp macro="" textlink="">
      <xdr:nvSpPr>
        <xdr:cNvPr id="410" name="普通建設事業費 （ うち新規整備　）平均値テキスト"/>
        <xdr:cNvSpPr txBox="1"/>
      </xdr:nvSpPr>
      <xdr:spPr>
        <a:xfrm>
          <a:off x="10528300" y="1303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1" name="フローチャート: 判断 410"/>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73047</xdr:rowOff>
    </xdr:from>
    <xdr:to>
      <xdr:col>50</xdr:col>
      <xdr:colOff>114300</xdr:colOff>
      <xdr:row>74</xdr:row>
      <xdr:rowOff>117591</xdr:rowOff>
    </xdr:to>
    <xdr:cxnSp macro="">
      <xdr:nvCxnSpPr>
        <xdr:cNvPr id="412" name="直線コネクタ 411"/>
        <xdr:cNvCxnSpPr/>
      </xdr:nvCxnSpPr>
      <xdr:spPr>
        <a:xfrm flipV="1">
          <a:off x="8750300" y="12417447"/>
          <a:ext cx="889000" cy="38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3" name="フローチャート: 判断 412"/>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4168</xdr:rowOff>
    </xdr:from>
    <xdr:ext cx="534377" cy="259045"/>
    <xdr:sp macro="" textlink="">
      <xdr:nvSpPr>
        <xdr:cNvPr id="414" name="テキスト ボックス 413"/>
        <xdr:cNvSpPr txBox="1"/>
      </xdr:nvSpPr>
      <xdr:spPr>
        <a:xfrm>
          <a:off x="9372111" y="132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117591</xdr:rowOff>
    </xdr:from>
    <xdr:to>
      <xdr:col>45</xdr:col>
      <xdr:colOff>177800</xdr:colOff>
      <xdr:row>75</xdr:row>
      <xdr:rowOff>41141</xdr:rowOff>
    </xdr:to>
    <xdr:cxnSp macro="">
      <xdr:nvCxnSpPr>
        <xdr:cNvPr id="415" name="直線コネクタ 414"/>
        <xdr:cNvCxnSpPr/>
      </xdr:nvCxnSpPr>
      <xdr:spPr>
        <a:xfrm flipV="1">
          <a:off x="7861300" y="12804891"/>
          <a:ext cx="889000" cy="9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6" name="フローチャート: 判断 415"/>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13998</xdr:rowOff>
    </xdr:from>
    <xdr:ext cx="534377" cy="259045"/>
    <xdr:sp macro="" textlink="">
      <xdr:nvSpPr>
        <xdr:cNvPr id="417" name="テキスト ボックス 416"/>
        <xdr:cNvSpPr txBox="1"/>
      </xdr:nvSpPr>
      <xdr:spPr>
        <a:xfrm>
          <a:off x="8483111" y="1321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31115</xdr:rowOff>
    </xdr:from>
    <xdr:to>
      <xdr:col>41</xdr:col>
      <xdr:colOff>50800</xdr:colOff>
      <xdr:row>75</xdr:row>
      <xdr:rowOff>41141</xdr:rowOff>
    </xdr:to>
    <xdr:cxnSp macro="">
      <xdr:nvCxnSpPr>
        <xdr:cNvPr id="418" name="直線コネクタ 417"/>
        <xdr:cNvCxnSpPr/>
      </xdr:nvCxnSpPr>
      <xdr:spPr>
        <a:xfrm>
          <a:off x="6972300" y="12375515"/>
          <a:ext cx="889000" cy="52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19" name="フローチャート: 判断 418"/>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110337</xdr:rowOff>
    </xdr:from>
    <xdr:ext cx="534377" cy="259045"/>
    <xdr:sp macro="" textlink="">
      <xdr:nvSpPr>
        <xdr:cNvPr id="420" name="テキスト ボックス 419"/>
        <xdr:cNvSpPr txBox="1"/>
      </xdr:nvSpPr>
      <xdr:spPr>
        <a:xfrm>
          <a:off x="7594111" y="13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73127</xdr:rowOff>
    </xdr:from>
    <xdr:to>
      <xdr:col>36</xdr:col>
      <xdr:colOff>165100</xdr:colOff>
      <xdr:row>76</xdr:row>
      <xdr:rowOff>3277</xdr:rowOff>
    </xdr:to>
    <xdr:sp macro="" textlink="">
      <xdr:nvSpPr>
        <xdr:cNvPr id="421" name="フローチャート: 判断 420"/>
        <xdr:cNvSpPr/>
      </xdr:nvSpPr>
      <xdr:spPr>
        <a:xfrm>
          <a:off x="6921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165854</xdr:rowOff>
    </xdr:from>
    <xdr:ext cx="534377" cy="259045"/>
    <xdr:sp macro="" textlink="">
      <xdr:nvSpPr>
        <xdr:cNvPr id="422" name="テキスト ボックス 421"/>
        <xdr:cNvSpPr txBox="1"/>
      </xdr:nvSpPr>
      <xdr:spPr>
        <a:xfrm>
          <a:off x="6705111" y="13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95562</xdr:rowOff>
    </xdr:from>
    <xdr:to>
      <xdr:col>55</xdr:col>
      <xdr:colOff>50800</xdr:colOff>
      <xdr:row>70</xdr:row>
      <xdr:rowOff>25712</xdr:rowOff>
    </xdr:to>
    <xdr:sp macro="" textlink="">
      <xdr:nvSpPr>
        <xdr:cNvPr id="428" name="楕円 427"/>
        <xdr:cNvSpPr/>
      </xdr:nvSpPr>
      <xdr:spPr>
        <a:xfrm>
          <a:off x="10426700" y="119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48589</xdr:rowOff>
    </xdr:from>
    <xdr:ext cx="534377" cy="259045"/>
    <xdr:sp macro="" textlink="">
      <xdr:nvSpPr>
        <xdr:cNvPr id="429" name="普通建設事業費 （ うち新規整備　）該当値テキスト"/>
        <xdr:cNvSpPr txBox="1"/>
      </xdr:nvSpPr>
      <xdr:spPr>
        <a:xfrm>
          <a:off x="10528300" y="1187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22247</xdr:rowOff>
    </xdr:from>
    <xdr:to>
      <xdr:col>50</xdr:col>
      <xdr:colOff>165100</xdr:colOff>
      <xdr:row>72</xdr:row>
      <xdr:rowOff>123847</xdr:rowOff>
    </xdr:to>
    <xdr:sp macro="" textlink="">
      <xdr:nvSpPr>
        <xdr:cNvPr id="430" name="楕円 429"/>
        <xdr:cNvSpPr/>
      </xdr:nvSpPr>
      <xdr:spPr>
        <a:xfrm>
          <a:off x="9588500" y="1236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140374</xdr:rowOff>
    </xdr:from>
    <xdr:ext cx="534377" cy="259045"/>
    <xdr:sp macro="" textlink="">
      <xdr:nvSpPr>
        <xdr:cNvPr id="431" name="テキスト ボックス 430"/>
        <xdr:cNvSpPr txBox="1"/>
      </xdr:nvSpPr>
      <xdr:spPr>
        <a:xfrm>
          <a:off x="9372111" y="1214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66791</xdr:rowOff>
    </xdr:from>
    <xdr:to>
      <xdr:col>46</xdr:col>
      <xdr:colOff>38100</xdr:colOff>
      <xdr:row>74</xdr:row>
      <xdr:rowOff>168391</xdr:rowOff>
    </xdr:to>
    <xdr:sp macro="" textlink="">
      <xdr:nvSpPr>
        <xdr:cNvPr id="432" name="楕円 431"/>
        <xdr:cNvSpPr/>
      </xdr:nvSpPr>
      <xdr:spPr>
        <a:xfrm>
          <a:off x="8699500" y="127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13468</xdr:rowOff>
    </xdr:from>
    <xdr:ext cx="534377" cy="259045"/>
    <xdr:sp macro="" textlink="">
      <xdr:nvSpPr>
        <xdr:cNvPr id="433" name="テキスト ボックス 432"/>
        <xdr:cNvSpPr txBox="1"/>
      </xdr:nvSpPr>
      <xdr:spPr>
        <a:xfrm>
          <a:off x="8483111" y="125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161791</xdr:rowOff>
    </xdr:from>
    <xdr:to>
      <xdr:col>41</xdr:col>
      <xdr:colOff>101600</xdr:colOff>
      <xdr:row>75</xdr:row>
      <xdr:rowOff>91941</xdr:rowOff>
    </xdr:to>
    <xdr:sp macro="" textlink="">
      <xdr:nvSpPr>
        <xdr:cNvPr id="434" name="楕円 433"/>
        <xdr:cNvSpPr/>
      </xdr:nvSpPr>
      <xdr:spPr>
        <a:xfrm>
          <a:off x="7810500" y="128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108468</xdr:rowOff>
    </xdr:from>
    <xdr:ext cx="534377" cy="259045"/>
    <xdr:sp macro="" textlink="">
      <xdr:nvSpPr>
        <xdr:cNvPr id="435" name="テキスト ボックス 434"/>
        <xdr:cNvSpPr txBox="1"/>
      </xdr:nvSpPr>
      <xdr:spPr>
        <a:xfrm>
          <a:off x="7594111" y="126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151765</xdr:rowOff>
    </xdr:from>
    <xdr:to>
      <xdr:col>36</xdr:col>
      <xdr:colOff>165100</xdr:colOff>
      <xdr:row>72</xdr:row>
      <xdr:rowOff>81915</xdr:rowOff>
    </xdr:to>
    <xdr:sp macro="" textlink="">
      <xdr:nvSpPr>
        <xdr:cNvPr id="436" name="楕円 435"/>
        <xdr:cNvSpPr/>
      </xdr:nvSpPr>
      <xdr:spPr>
        <a:xfrm>
          <a:off x="6921500" y="123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98442</xdr:rowOff>
    </xdr:from>
    <xdr:ext cx="534377" cy="259045"/>
    <xdr:sp macro="" textlink="">
      <xdr:nvSpPr>
        <xdr:cNvPr id="437" name="テキスト ボックス 436"/>
        <xdr:cNvSpPr txBox="1"/>
      </xdr:nvSpPr>
      <xdr:spPr>
        <a:xfrm>
          <a:off x="6705111" y="1209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1" name="直線コネクタ 460"/>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2"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3" name="直線コネクタ 462"/>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4"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5" name="直線コネクタ 464"/>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114021</xdr:rowOff>
    </xdr:from>
    <xdr:to>
      <xdr:col>55</xdr:col>
      <xdr:colOff>0</xdr:colOff>
      <xdr:row>98</xdr:row>
      <xdr:rowOff>13379</xdr:rowOff>
    </xdr:to>
    <xdr:cxnSp macro="">
      <xdr:nvCxnSpPr>
        <xdr:cNvPr id="466" name="直線コネクタ 465"/>
        <xdr:cNvCxnSpPr/>
      </xdr:nvCxnSpPr>
      <xdr:spPr>
        <a:xfrm>
          <a:off x="9639300" y="16744671"/>
          <a:ext cx="838200" cy="7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109910</xdr:rowOff>
    </xdr:from>
    <xdr:ext cx="534377" cy="259045"/>
    <xdr:sp macro="" textlink="">
      <xdr:nvSpPr>
        <xdr:cNvPr id="467" name="普通建設事業費 （ うち更新整備　）平均値テキスト"/>
        <xdr:cNvSpPr txBox="1"/>
      </xdr:nvSpPr>
      <xdr:spPr>
        <a:xfrm>
          <a:off x="10528300" y="1622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68" name="フローチャート: 判断 467"/>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82074</xdr:rowOff>
    </xdr:from>
    <xdr:to>
      <xdr:col>50</xdr:col>
      <xdr:colOff>114300</xdr:colOff>
      <xdr:row>97</xdr:row>
      <xdr:rowOff>114021</xdr:rowOff>
    </xdr:to>
    <xdr:cxnSp macro="">
      <xdr:nvCxnSpPr>
        <xdr:cNvPr id="469" name="直線コネクタ 468"/>
        <xdr:cNvCxnSpPr/>
      </xdr:nvCxnSpPr>
      <xdr:spPr>
        <a:xfrm>
          <a:off x="8750300" y="16712724"/>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0" name="フローチャート: 判断 469"/>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160526</xdr:rowOff>
    </xdr:from>
    <xdr:ext cx="534377" cy="259045"/>
    <xdr:sp macro="" textlink="">
      <xdr:nvSpPr>
        <xdr:cNvPr id="471" name="テキスト ボックス 470"/>
        <xdr:cNvSpPr txBox="1"/>
      </xdr:nvSpPr>
      <xdr:spPr>
        <a:xfrm>
          <a:off x="9372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82074</xdr:rowOff>
    </xdr:from>
    <xdr:to>
      <xdr:col>45</xdr:col>
      <xdr:colOff>177800</xdr:colOff>
      <xdr:row>98</xdr:row>
      <xdr:rowOff>102933</xdr:rowOff>
    </xdr:to>
    <xdr:cxnSp macro="">
      <xdr:nvCxnSpPr>
        <xdr:cNvPr id="472" name="直線コネクタ 471"/>
        <xdr:cNvCxnSpPr/>
      </xdr:nvCxnSpPr>
      <xdr:spPr>
        <a:xfrm flipV="1">
          <a:off x="7861300" y="16712724"/>
          <a:ext cx="889000" cy="19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3" name="フローチャート: 判断 472"/>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111492</xdr:rowOff>
    </xdr:from>
    <xdr:ext cx="534377" cy="259045"/>
    <xdr:sp macro="" textlink="">
      <xdr:nvSpPr>
        <xdr:cNvPr id="474" name="テキスト ボックス 473"/>
        <xdr:cNvSpPr txBox="1"/>
      </xdr:nvSpPr>
      <xdr:spPr>
        <a:xfrm>
          <a:off x="8483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102933</xdr:rowOff>
    </xdr:from>
    <xdr:to>
      <xdr:col>41</xdr:col>
      <xdr:colOff>50800</xdr:colOff>
      <xdr:row>98</xdr:row>
      <xdr:rowOff>120898</xdr:rowOff>
    </xdr:to>
    <xdr:cxnSp macro="">
      <xdr:nvCxnSpPr>
        <xdr:cNvPr id="475" name="直線コネクタ 474"/>
        <xdr:cNvCxnSpPr/>
      </xdr:nvCxnSpPr>
      <xdr:spPr>
        <a:xfrm flipV="1">
          <a:off x="6972300" y="16905033"/>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6" name="フローチャート: 判断 475"/>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128540</xdr:rowOff>
    </xdr:from>
    <xdr:ext cx="534377" cy="259045"/>
    <xdr:sp macro="" textlink="">
      <xdr:nvSpPr>
        <xdr:cNvPr id="477" name="テキスト ボックス 476"/>
        <xdr:cNvSpPr txBox="1"/>
      </xdr:nvSpPr>
      <xdr:spPr>
        <a:xfrm>
          <a:off x="7594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79947</xdr:rowOff>
    </xdr:from>
    <xdr:to>
      <xdr:col>36</xdr:col>
      <xdr:colOff>165100</xdr:colOff>
      <xdr:row>97</xdr:row>
      <xdr:rowOff>10097</xdr:rowOff>
    </xdr:to>
    <xdr:sp macro="" textlink="">
      <xdr:nvSpPr>
        <xdr:cNvPr id="478" name="フローチャート: 判断 477"/>
        <xdr:cNvSpPr/>
      </xdr:nvSpPr>
      <xdr:spPr>
        <a:xfrm>
          <a:off x="6921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26624</xdr:rowOff>
    </xdr:from>
    <xdr:ext cx="534377" cy="259045"/>
    <xdr:sp macro="" textlink="">
      <xdr:nvSpPr>
        <xdr:cNvPr id="479" name="テキスト ボックス 478"/>
        <xdr:cNvSpPr txBox="1"/>
      </xdr:nvSpPr>
      <xdr:spPr>
        <a:xfrm>
          <a:off x="6705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134029</xdr:rowOff>
    </xdr:from>
    <xdr:to>
      <xdr:col>55</xdr:col>
      <xdr:colOff>50800</xdr:colOff>
      <xdr:row>98</xdr:row>
      <xdr:rowOff>64179</xdr:rowOff>
    </xdr:to>
    <xdr:sp macro="" textlink="">
      <xdr:nvSpPr>
        <xdr:cNvPr id="485" name="楕円 484"/>
        <xdr:cNvSpPr/>
      </xdr:nvSpPr>
      <xdr:spPr>
        <a:xfrm>
          <a:off x="10426700" y="167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48956</xdr:rowOff>
    </xdr:from>
    <xdr:ext cx="534377" cy="259045"/>
    <xdr:sp macro="" textlink="">
      <xdr:nvSpPr>
        <xdr:cNvPr id="486" name="普通建設事業費 （ うち更新整備　）該当値テキスト"/>
        <xdr:cNvSpPr txBox="1"/>
      </xdr:nvSpPr>
      <xdr:spPr>
        <a:xfrm>
          <a:off x="10528300" y="166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63221</xdr:rowOff>
    </xdr:from>
    <xdr:to>
      <xdr:col>50</xdr:col>
      <xdr:colOff>165100</xdr:colOff>
      <xdr:row>97</xdr:row>
      <xdr:rowOff>164821</xdr:rowOff>
    </xdr:to>
    <xdr:sp macro="" textlink="">
      <xdr:nvSpPr>
        <xdr:cNvPr id="487" name="楕円 486"/>
        <xdr:cNvSpPr/>
      </xdr:nvSpPr>
      <xdr:spPr>
        <a:xfrm>
          <a:off x="9588500" y="166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155948</xdr:rowOff>
    </xdr:from>
    <xdr:ext cx="534377" cy="259045"/>
    <xdr:sp macro="" textlink="">
      <xdr:nvSpPr>
        <xdr:cNvPr id="488" name="テキスト ボックス 487"/>
        <xdr:cNvSpPr txBox="1"/>
      </xdr:nvSpPr>
      <xdr:spPr>
        <a:xfrm>
          <a:off x="9372111" y="167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31274</xdr:rowOff>
    </xdr:from>
    <xdr:to>
      <xdr:col>46</xdr:col>
      <xdr:colOff>38100</xdr:colOff>
      <xdr:row>97</xdr:row>
      <xdr:rowOff>132874</xdr:rowOff>
    </xdr:to>
    <xdr:sp macro="" textlink="">
      <xdr:nvSpPr>
        <xdr:cNvPr id="489" name="楕円 488"/>
        <xdr:cNvSpPr/>
      </xdr:nvSpPr>
      <xdr:spPr>
        <a:xfrm>
          <a:off x="8699500" y="166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124001</xdr:rowOff>
    </xdr:from>
    <xdr:ext cx="534377" cy="259045"/>
    <xdr:sp macro="" textlink="">
      <xdr:nvSpPr>
        <xdr:cNvPr id="490" name="テキスト ボックス 489"/>
        <xdr:cNvSpPr txBox="1"/>
      </xdr:nvSpPr>
      <xdr:spPr>
        <a:xfrm>
          <a:off x="8483111" y="1675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52133</xdr:rowOff>
    </xdr:from>
    <xdr:to>
      <xdr:col>41</xdr:col>
      <xdr:colOff>101600</xdr:colOff>
      <xdr:row>98</xdr:row>
      <xdr:rowOff>153733</xdr:rowOff>
    </xdr:to>
    <xdr:sp macro="" textlink="">
      <xdr:nvSpPr>
        <xdr:cNvPr id="491" name="楕円 490"/>
        <xdr:cNvSpPr/>
      </xdr:nvSpPr>
      <xdr:spPr>
        <a:xfrm>
          <a:off x="7810500" y="168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144860</xdr:rowOff>
    </xdr:from>
    <xdr:ext cx="469744" cy="259045"/>
    <xdr:sp macro="" textlink="">
      <xdr:nvSpPr>
        <xdr:cNvPr id="492" name="テキスト ボックス 491"/>
        <xdr:cNvSpPr txBox="1"/>
      </xdr:nvSpPr>
      <xdr:spPr>
        <a:xfrm>
          <a:off x="7626428" y="1694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70098</xdr:rowOff>
    </xdr:from>
    <xdr:to>
      <xdr:col>36</xdr:col>
      <xdr:colOff>165100</xdr:colOff>
      <xdr:row>99</xdr:row>
      <xdr:rowOff>248</xdr:rowOff>
    </xdr:to>
    <xdr:sp macro="" textlink="">
      <xdr:nvSpPr>
        <xdr:cNvPr id="493" name="楕円 492"/>
        <xdr:cNvSpPr/>
      </xdr:nvSpPr>
      <xdr:spPr>
        <a:xfrm>
          <a:off x="6921500" y="168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162825</xdr:rowOff>
    </xdr:from>
    <xdr:ext cx="469744" cy="259045"/>
    <xdr:sp macro="" textlink="">
      <xdr:nvSpPr>
        <xdr:cNvPr id="494" name="テキスト ボックス 493"/>
        <xdr:cNvSpPr txBox="1"/>
      </xdr:nvSpPr>
      <xdr:spPr>
        <a:xfrm>
          <a:off x="6737428" y="1696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6" name="直線コネクタ 515"/>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19" name="災害復旧事業費最大値テキスト"/>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0" name="直線コネクタ 519"/>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64353</xdr:rowOff>
    </xdr:from>
    <xdr:to>
      <xdr:col>85</xdr:col>
      <xdr:colOff>127000</xdr:colOff>
      <xdr:row>38</xdr:row>
      <xdr:rowOff>137506</xdr:rowOff>
    </xdr:to>
    <xdr:cxnSp macro="">
      <xdr:nvCxnSpPr>
        <xdr:cNvPr id="521" name="直線コネクタ 520"/>
        <xdr:cNvCxnSpPr/>
      </xdr:nvCxnSpPr>
      <xdr:spPr>
        <a:xfrm>
          <a:off x="15481300" y="6579453"/>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150273</xdr:rowOff>
    </xdr:from>
    <xdr:ext cx="469744" cy="259045"/>
    <xdr:sp macro="" textlink="">
      <xdr:nvSpPr>
        <xdr:cNvPr id="522" name="災害復旧事業費平均値テキスト"/>
        <xdr:cNvSpPr txBox="1"/>
      </xdr:nvSpPr>
      <xdr:spPr>
        <a:xfrm>
          <a:off x="16370300" y="6151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3" name="フローチャート: 判断 522"/>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64353</xdr:rowOff>
    </xdr:from>
    <xdr:to>
      <xdr:col>81</xdr:col>
      <xdr:colOff>50800</xdr:colOff>
      <xdr:row>38</xdr:row>
      <xdr:rowOff>139700</xdr:rowOff>
    </xdr:to>
    <xdr:cxnSp macro="">
      <xdr:nvCxnSpPr>
        <xdr:cNvPr id="524" name="直線コネクタ 523"/>
        <xdr:cNvCxnSpPr/>
      </xdr:nvCxnSpPr>
      <xdr:spPr>
        <a:xfrm flipV="1">
          <a:off x="14592300" y="6579453"/>
          <a:ext cx="889000" cy="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5" name="フローチャート: 判断 524"/>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121805</xdr:rowOff>
    </xdr:from>
    <xdr:ext cx="469744" cy="259045"/>
    <xdr:sp macro="" textlink="">
      <xdr:nvSpPr>
        <xdr:cNvPr id="526" name="テキスト ボックス 525"/>
        <xdr:cNvSpPr txBox="1"/>
      </xdr:nvSpPr>
      <xdr:spPr>
        <a:xfrm>
          <a:off x="15246428" y="61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7" name="直線コネクタ 52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28" name="フローチャート: 判断 527"/>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167159</xdr:rowOff>
    </xdr:from>
    <xdr:ext cx="378565" cy="259045"/>
    <xdr:sp macro="" textlink="">
      <xdr:nvSpPr>
        <xdr:cNvPr id="529" name="テキスト ボックス 528"/>
        <xdr:cNvSpPr txBox="1"/>
      </xdr:nvSpPr>
      <xdr:spPr>
        <a:xfrm>
          <a:off x="14403017" y="633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0" name="直線コネクタ 52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1" name="フローチャート: 判断 530"/>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130492</xdr:rowOff>
    </xdr:from>
    <xdr:ext cx="378565" cy="259045"/>
    <xdr:sp macro="" textlink="">
      <xdr:nvSpPr>
        <xdr:cNvPr id="532" name="テキスト ボックス 531"/>
        <xdr:cNvSpPr txBox="1"/>
      </xdr:nvSpPr>
      <xdr:spPr>
        <a:xfrm>
          <a:off x="13514017" y="6302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33" name="フローチャート: 判断 532"/>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135887</xdr:rowOff>
    </xdr:from>
    <xdr:ext cx="378565" cy="259045"/>
    <xdr:sp macro="" textlink="">
      <xdr:nvSpPr>
        <xdr:cNvPr id="534" name="テキスト ボックス 533"/>
        <xdr:cNvSpPr txBox="1"/>
      </xdr:nvSpPr>
      <xdr:spPr>
        <a:xfrm>
          <a:off x="12625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86706</xdr:rowOff>
    </xdr:from>
    <xdr:to>
      <xdr:col>85</xdr:col>
      <xdr:colOff>177800</xdr:colOff>
      <xdr:row>39</xdr:row>
      <xdr:rowOff>16856</xdr:rowOff>
    </xdr:to>
    <xdr:sp macro="" textlink="">
      <xdr:nvSpPr>
        <xdr:cNvPr id="540" name="楕円 539"/>
        <xdr:cNvSpPr/>
      </xdr:nvSpPr>
      <xdr:spPr>
        <a:xfrm>
          <a:off x="162687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1633</xdr:rowOff>
    </xdr:from>
    <xdr:ext cx="313932" cy="259045"/>
    <xdr:sp macro="" textlink="">
      <xdr:nvSpPr>
        <xdr:cNvPr id="541" name="災害復旧事業費該当値テキスト"/>
        <xdr:cNvSpPr txBox="1"/>
      </xdr:nvSpPr>
      <xdr:spPr>
        <a:xfrm>
          <a:off x="16370300" y="6516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13553</xdr:rowOff>
    </xdr:from>
    <xdr:to>
      <xdr:col>81</xdr:col>
      <xdr:colOff>101600</xdr:colOff>
      <xdr:row>38</xdr:row>
      <xdr:rowOff>115153</xdr:rowOff>
    </xdr:to>
    <xdr:sp macro="" textlink="">
      <xdr:nvSpPr>
        <xdr:cNvPr id="542" name="楕円 541"/>
        <xdr:cNvSpPr/>
      </xdr:nvSpPr>
      <xdr:spPr>
        <a:xfrm>
          <a:off x="15430500" y="6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106280</xdr:rowOff>
    </xdr:from>
    <xdr:ext cx="378565" cy="259045"/>
    <xdr:sp macro="" textlink="">
      <xdr:nvSpPr>
        <xdr:cNvPr id="543" name="テキスト ボックス 542"/>
        <xdr:cNvSpPr txBox="1"/>
      </xdr:nvSpPr>
      <xdr:spPr>
        <a:xfrm>
          <a:off x="15292017" y="662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1" name="テキスト ボックス 61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1" name="直線コネクタ 620"/>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2" name="公債費最小値テキスト"/>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3" name="直線コネクタ 622"/>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4" name="公債費最大値テキスト"/>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5" name="直線コネクタ 624"/>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574</xdr:rowOff>
    </xdr:from>
    <xdr:to>
      <xdr:col>85</xdr:col>
      <xdr:colOff>127000</xdr:colOff>
      <xdr:row>77</xdr:row>
      <xdr:rowOff>16714</xdr:rowOff>
    </xdr:to>
    <xdr:cxnSp macro="">
      <xdr:nvCxnSpPr>
        <xdr:cNvPr id="626" name="直線コネクタ 625"/>
        <xdr:cNvCxnSpPr/>
      </xdr:nvCxnSpPr>
      <xdr:spPr>
        <a:xfrm>
          <a:off x="15481300" y="13202224"/>
          <a:ext cx="8382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69143</xdr:rowOff>
    </xdr:from>
    <xdr:ext cx="534377" cy="259045"/>
    <xdr:sp macro="" textlink="">
      <xdr:nvSpPr>
        <xdr:cNvPr id="627" name="公債費平均値テキスト"/>
        <xdr:cNvSpPr txBox="1"/>
      </xdr:nvSpPr>
      <xdr:spPr>
        <a:xfrm>
          <a:off x="16370300" y="1292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28" name="フローチャート: 判断 627"/>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43940</xdr:rowOff>
    </xdr:from>
    <xdr:to>
      <xdr:col>81</xdr:col>
      <xdr:colOff>50800</xdr:colOff>
      <xdr:row>77</xdr:row>
      <xdr:rowOff>574</xdr:rowOff>
    </xdr:to>
    <xdr:cxnSp macro="">
      <xdr:nvCxnSpPr>
        <xdr:cNvPr id="629" name="直線コネクタ 628"/>
        <xdr:cNvCxnSpPr/>
      </xdr:nvCxnSpPr>
      <xdr:spPr>
        <a:xfrm>
          <a:off x="14592300" y="13074140"/>
          <a:ext cx="889000" cy="12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0" name="フローチャート: 判断 629"/>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6476</xdr:rowOff>
    </xdr:from>
    <xdr:ext cx="534377" cy="259045"/>
    <xdr:sp macro="" textlink="">
      <xdr:nvSpPr>
        <xdr:cNvPr id="631" name="テキスト ボックス 630"/>
        <xdr:cNvSpPr txBox="1"/>
      </xdr:nvSpPr>
      <xdr:spPr>
        <a:xfrm>
          <a:off x="15214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9238</xdr:rowOff>
    </xdr:from>
    <xdr:to>
      <xdr:col>76</xdr:col>
      <xdr:colOff>114300</xdr:colOff>
      <xdr:row>76</xdr:row>
      <xdr:rowOff>43940</xdr:rowOff>
    </xdr:to>
    <xdr:cxnSp macro="">
      <xdr:nvCxnSpPr>
        <xdr:cNvPr id="632" name="直線コネクタ 631"/>
        <xdr:cNvCxnSpPr/>
      </xdr:nvCxnSpPr>
      <xdr:spPr>
        <a:xfrm>
          <a:off x="13703300" y="13039438"/>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3" name="フローチャート: 判断 632"/>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130512</xdr:rowOff>
    </xdr:from>
    <xdr:ext cx="534377" cy="259045"/>
    <xdr:sp macro="" textlink="">
      <xdr:nvSpPr>
        <xdr:cNvPr id="634" name="テキスト ボックス 633"/>
        <xdr:cNvSpPr txBox="1"/>
      </xdr:nvSpPr>
      <xdr:spPr>
        <a:xfrm>
          <a:off x="14325111" y="131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161234</xdr:rowOff>
    </xdr:from>
    <xdr:to>
      <xdr:col>71</xdr:col>
      <xdr:colOff>177800</xdr:colOff>
      <xdr:row>76</xdr:row>
      <xdr:rowOff>9238</xdr:rowOff>
    </xdr:to>
    <xdr:cxnSp macro="">
      <xdr:nvCxnSpPr>
        <xdr:cNvPr id="635" name="直線コネクタ 634"/>
        <xdr:cNvCxnSpPr/>
      </xdr:nvCxnSpPr>
      <xdr:spPr>
        <a:xfrm>
          <a:off x="12814300" y="13019984"/>
          <a:ext cx="8890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6" name="フローチャート: 判断 635"/>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132318</xdr:rowOff>
    </xdr:from>
    <xdr:ext cx="534377" cy="259045"/>
    <xdr:sp macro="" textlink="">
      <xdr:nvSpPr>
        <xdr:cNvPr id="637" name="テキスト ボックス 636"/>
        <xdr:cNvSpPr txBox="1"/>
      </xdr:nvSpPr>
      <xdr:spPr>
        <a:xfrm>
          <a:off x="13436111" y="131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64486</xdr:rowOff>
    </xdr:from>
    <xdr:to>
      <xdr:col>67</xdr:col>
      <xdr:colOff>101600</xdr:colOff>
      <xdr:row>76</xdr:row>
      <xdr:rowOff>166086</xdr:rowOff>
    </xdr:to>
    <xdr:sp macro="" textlink="">
      <xdr:nvSpPr>
        <xdr:cNvPr id="638" name="フローチャート: 判断 637"/>
        <xdr:cNvSpPr/>
      </xdr:nvSpPr>
      <xdr:spPr>
        <a:xfrm>
          <a:off x="12763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157213</xdr:rowOff>
    </xdr:from>
    <xdr:ext cx="534377" cy="259045"/>
    <xdr:sp macro="" textlink="">
      <xdr:nvSpPr>
        <xdr:cNvPr id="639" name="テキスト ボックス 638"/>
        <xdr:cNvSpPr txBox="1"/>
      </xdr:nvSpPr>
      <xdr:spPr>
        <a:xfrm>
          <a:off x="12547111" y="131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137364</xdr:rowOff>
    </xdr:from>
    <xdr:to>
      <xdr:col>85</xdr:col>
      <xdr:colOff>177800</xdr:colOff>
      <xdr:row>77</xdr:row>
      <xdr:rowOff>67514</xdr:rowOff>
    </xdr:to>
    <xdr:sp macro="" textlink="">
      <xdr:nvSpPr>
        <xdr:cNvPr id="645" name="楕円 644"/>
        <xdr:cNvSpPr/>
      </xdr:nvSpPr>
      <xdr:spPr>
        <a:xfrm>
          <a:off x="16268700" y="131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115791</xdr:rowOff>
    </xdr:from>
    <xdr:ext cx="534377" cy="259045"/>
    <xdr:sp macro="" textlink="">
      <xdr:nvSpPr>
        <xdr:cNvPr id="646" name="公債費該当値テキスト"/>
        <xdr:cNvSpPr txBox="1"/>
      </xdr:nvSpPr>
      <xdr:spPr>
        <a:xfrm>
          <a:off x="16370300" y="131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121224</xdr:rowOff>
    </xdr:from>
    <xdr:to>
      <xdr:col>81</xdr:col>
      <xdr:colOff>101600</xdr:colOff>
      <xdr:row>77</xdr:row>
      <xdr:rowOff>51374</xdr:rowOff>
    </xdr:to>
    <xdr:sp macro="" textlink="">
      <xdr:nvSpPr>
        <xdr:cNvPr id="647" name="楕円 646"/>
        <xdr:cNvSpPr/>
      </xdr:nvSpPr>
      <xdr:spPr>
        <a:xfrm>
          <a:off x="15430500" y="131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42501</xdr:rowOff>
    </xdr:from>
    <xdr:ext cx="534377" cy="259045"/>
    <xdr:sp macro="" textlink="">
      <xdr:nvSpPr>
        <xdr:cNvPr id="648" name="テキスト ボックス 647"/>
        <xdr:cNvSpPr txBox="1"/>
      </xdr:nvSpPr>
      <xdr:spPr>
        <a:xfrm>
          <a:off x="15214111" y="1324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164590</xdr:rowOff>
    </xdr:from>
    <xdr:to>
      <xdr:col>76</xdr:col>
      <xdr:colOff>165100</xdr:colOff>
      <xdr:row>76</xdr:row>
      <xdr:rowOff>94740</xdr:rowOff>
    </xdr:to>
    <xdr:sp macro="" textlink="">
      <xdr:nvSpPr>
        <xdr:cNvPr id="649" name="楕円 648"/>
        <xdr:cNvSpPr/>
      </xdr:nvSpPr>
      <xdr:spPr>
        <a:xfrm>
          <a:off x="14541500" y="130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111266</xdr:rowOff>
    </xdr:from>
    <xdr:ext cx="534377" cy="259045"/>
    <xdr:sp macro="" textlink="">
      <xdr:nvSpPr>
        <xdr:cNvPr id="650" name="テキスト ボックス 649"/>
        <xdr:cNvSpPr txBox="1"/>
      </xdr:nvSpPr>
      <xdr:spPr>
        <a:xfrm>
          <a:off x="14325111" y="127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129888</xdr:rowOff>
    </xdr:from>
    <xdr:to>
      <xdr:col>72</xdr:col>
      <xdr:colOff>38100</xdr:colOff>
      <xdr:row>76</xdr:row>
      <xdr:rowOff>60038</xdr:rowOff>
    </xdr:to>
    <xdr:sp macro="" textlink="">
      <xdr:nvSpPr>
        <xdr:cNvPr id="651" name="楕円 650"/>
        <xdr:cNvSpPr/>
      </xdr:nvSpPr>
      <xdr:spPr>
        <a:xfrm>
          <a:off x="13652500" y="129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76565</xdr:rowOff>
    </xdr:from>
    <xdr:ext cx="534377" cy="259045"/>
    <xdr:sp macro="" textlink="">
      <xdr:nvSpPr>
        <xdr:cNvPr id="652" name="テキスト ボックス 651"/>
        <xdr:cNvSpPr txBox="1"/>
      </xdr:nvSpPr>
      <xdr:spPr>
        <a:xfrm>
          <a:off x="13436111" y="127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110434</xdr:rowOff>
    </xdr:from>
    <xdr:to>
      <xdr:col>67</xdr:col>
      <xdr:colOff>101600</xdr:colOff>
      <xdr:row>76</xdr:row>
      <xdr:rowOff>40584</xdr:rowOff>
    </xdr:to>
    <xdr:sp macro="" textlink="">
      <xdr:nvSpPr>
        <xdr:cNvPr id="653" name="楕円 652"/>
        <xdr:cNvSpPr/>
      </xdr:nvSpPr>
      <xdr:spPr>
        <a:xfrm>
          <a:off x="12763500" y="129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57111</xdr:rowOff>
    </xdr:from>
    <xdr:ext cx="534377" cy="259045"/>
    <xdr:sp macro="" textlink="">
      <xdr:nvSpPr>
        <xdr:cNvPr id="654" name="テキスト ボックス 653"/>
        <xdr:cNvSpPr txBox="1"/>
      </xdr:nvSpPr>
      <xdr:spPr>
        <a:xfrm>
          <a:off x="12547111" y="1274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5" name="直線コネクタ 66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6" name="テキスト ボックス 665"/>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9" name="直線コネクタ 66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0" name="テキスト ボックス 669"/>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102267</xdr:rowOff>
    </xdr:from>
    <xdr:to>
      <xdr:col>85</xdr:col>
      <xdr:colOff>126364</xdr:colOff>
      <xdr:row>98</xdr:row>
      <xdr:rowOff>19399</xdr:rowOff>
    </xdr:to>
    <xdr:cxnSp macro="">
      <xdr:nvCxnSpPr>
        <xdr:cNvPr id="674" name="直線コネクタ 673"/>
        <xdr:cNvCxnSpPr/>
      </xdr:nvCxnSpPr>
      <xdr:spPr>
        <a:xfrm flipV="1">
          <a:off x="16317595" y="16047117"/>
          <a:ext cx="1269" cy="77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23226</xdr:rowOff>
    </xdr:from>
    <xdr:ext cx="378565" cy="259045"/>
    <xdr:sp macro="" textlink="">
      <xdr:nvSpPr>
        <xdr:cNvPr id="675" name="積立金最小値テキスト"/>
        <xdr:cNvSpPr txBox="1"/>
      </xdr:nvSpPr>
      <xdr:spPr>
        <a:xfrm>
          <a:off x="16370300" y="1682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19399</xdr:rowOff>
    </xdr:from>
    <xdr:to>
      <xdr:col>86</xdr:col>
      <xdr:colOff>25400</xdr:colOff>
      <xdr:row>98</xdr:row>
      <xdr:rowOff>19399</xdr:rowOff>
    </xdr:to>
    <xdr:cxnSp macro="">
      <xdr:nvCxnSpPr>
        <xdr:cNvPr id="676" name="直線コネクタ 675"/>
        <xdr:cNvCxnSpPr/>
      </xdr:nvCxnSpPr>
      <xdr:spPr>
        <a:xfrm>
          <a:off x="16230600" y="16821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48944</xdr:rowOff>
    </xdr:from>
    <xdr:ext cx="534377" cy="259045"/>
    <xdr:sp macro="" textlink="">
      <xdr:nvSpPr>
        <xdr:cNvPr id="677" name="積立金最大値テキスト"/>
        <xdr:cNvSpPr txBox="1"/>
      </xdr:nvSpPr>
      <xdr:spPr>
        <a:xfrm>
          <a:off x="16370300" y="158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102267</xdr:rowOff>
    </xdr:from>
    <xdr:to>
      <xdr:col>86</xdr:col>
      <xdr:colOff>25400</xdr:colOff>
      <xdr:row>93</xdr:row>
      <xdr:rowOff>102267</xdr:rowOff>
    </xdr:to>
    <xdr:cxnSp macro="">
      <xdr:nvCxnSpPr>
        <xdr:cNvPr id="678" name="直線コネクタ 677"/>
        <xdr:cNvCxnSpPr/>
      </xdr:nvCxnSpPr>
      <xdr:spPr>
        <a:xfrm>
          <a:off x="16230600" y="1604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103696</xdr:rowOff>
    </xdr:from>
    <xdr:to>
      <xdr:col>85</xdr:col>
      <xdr:colOff>127000</xdr:colOff>
      <xdr:row>96</xdr:row>
      <xdr:rowOff>23400</xdr:rowOff>
    </xdr:to>
    <xdr:cxnSp macro="">
      <xdr:nvCxnSpPr>
        <xdr:cNvPr id="679" name="直線コネクタ 678"/>
        <xdr:cNvCxnSpPr/>
      </xdr:nvCxnSpPr>
      <xdr:spPr>
        <a:xfrm>
          <a:off x="15481300" y="16391446"/>
          <a:ext cx="838200" cy="9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128579</xdr:rowOff>
    </xdr:from>
    <xdr:ext cx="469744" cy="259045"/>
    <xdr:sp macro="" textlink="">
      <xdr:nvSpPr>
        <xdr:cNvPr id="680" name="積立金平均値テキスト"/>
        <xdr:cNvSpPr txBox="1"/>
      </xdr:nvSpPr>
      <xdr:spPr>
        <a:xfrm>
          <a:off x="16370300" y="16244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105702</xdr:rowOff>
    </xdr:from>
    <xdr:to>
      <xdr:col>85</xdr:col>
      <xdr:colOff>177800</xdr:colOff>
      <xdr:row>96</xdr:row>
      <xdr:rowOff>35852</xdr:rowOff>
    </xdr:to>
    <xdr:sp macro="" textlink="">
      <xdr:nvSpPr>
        <xdr:cNvPr id="681" name="フローチャート: 判断 680"/>
        <xdr:cNvSpPr/>
      </xdr:nvSpPr>
      <xdr:spPr>
        <a:xfrm>
          <a:off x="16268700" y="1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137413</xdr:rowOff>
    </xdr:from>
    <xdr:to>
      <xdr:col>81</xdr:col>
      <xdr:colOff>50800</xdr:colOff>
      <xdr:row>95</xdr:row>
      <xdr:rowOff>103696</xdr:rowOff>
    </xdr:to>
    <xdr:cxnSp macro="">
      <xdr:nvCxnSpPr>
        <xdr:cNvPr id="682" name="直線コネクタ 681"/>
        <xdr:cNvCxnSpPr/>
      </xdr:nvCxnSpPr>
      <xdr:spPr>
        <a:xfrm>
          <a:off x="14592300" y="16253713"/>
          <a:ext cx="889000" cy="13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138449</xdr:rowOff>
    </xdr:from>
    <xdr:to>
      <xdr:col>81</xdr:col>
      <xdr:colOff>101600</xdr:colOff>
      <xdr:row>96</xdr:row>
      <xdr:rowOff>68599</xdr:rowOff>
    </xdr:to>
    <xdr:sp macro="" textlink="">
      <xdr:nvSpPr>
        <xdr:cNvPr id="683" name="フローチャート: 判断 682"/>
        <xdr:cNvSpPr/>
      </xdr:nvSpPr>
      <xdr:spPr>
        <a:xfrm>
          <a:off x="15430500" y="164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59726</xdr:rowOff>
    </xdr:from>
    <xdr:ext cx="469744" cy="259045"/>
    <xdr:sp macro="" textlink="">
      <xdr:nvSpPr>
        <xdr:cNvPr id="684" name="テキスト ボックス 683"/>
        <xdr:cNvSpPr txBox="1"/>
      </xdr:nvSpPr>
      <xdr:spPr>
        <a:xfrm>
          <a:off x="15246428" y="165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164560</xdr:rowOff>
    </xdr:from>
    <xdr:to>
      <xdr:col>76</xdr:col>
      <xdr:colOff>114300</xdr:colOff>
      <xdr:row>94</xdr:row>
      <xdr:rowOff>137413</xdr:rowOff>
    </xdr:to>
    <xdr:cxnSp macro="">
      <xdr:nvCxnSpPr>
        <xdr:cNvPr id="685" name="直線コネクタ 684"/>
        <xdr:cNvCxnSpPr/>
      </xdr:nvCxnSpPr>
      <xdr:spPr>
        <a:xfrm>
          <a:off x="13703300" y="15595060"/>
          <a:ext cx="889000" cy="6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151364</xdr:rowOff>
    </xdr:from>
    <xdr:to>
      <xdr:col>76</xdr:col>
      <xdr:colOff>165100</xdr:colOff>
      <xdr:row>96</xdr:row>
      <xdr:rowOff>81514</xdr:rowOff>
    </xdr:to>
    <xdr:sp macro="" textlink="">
      <xdr:nvSpPr>
        <xdr:cNvPr id="686" name="フローチャート: 判断 685"/>
        <xdr:cNvSpPr/>
      </xdr:nvSpPr>
      <xdr:spPr>
        <a:xfrm>
          <a:off x="145415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72641</xdr:rowOff>
    </xdr:from>
    <xdr:ext cx="469744" cy="259045"/>
    <xdr:sp macro="" textlink="">
      <xdr:nvSpPr>
        <xdr:cNvPr id="687" name="テキスト ボックス 686"/>
        <xdr:cNvSpPr txBox="1"/>
      </xdr:nvSpPr>
      <xdr:spPr>
        <a:xfrm>
          <a:off x="14357428" y="165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164560</xdr:rowOff>
    </xdr:from>
    <xdr:to>
      <xdr:col>71</xdr:col>
      <xdr:colOff>177800</xdr:colOff>
      <xdr:row>93</xdr:row>
      <xdr:rowOff>100552</xdr:rowOff>
    </xdr:to>
    <xdr:cxnSp macro="">
      <xdr:nvCxnSpPr>
        <xdr:cNvPr id="688" name="直線コネクタ 687"/>
        <xdr:cNvCxnSpPr/>
      </xdr:nvCxnSpPr>
      <xdr:spPr>
        <a:xfrm flipV="1">
          <a:off x="12814300" y="15595060"/>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144335</xdr:rowOff>
    </xdr:from>
    <xdr:to>
      <xdr:col>72</xdr:col>
      <xdr:colOff>38100</xdr:colOff>
      <xdr:row>96</xdr:row>
      <xdr:rowOff>74485</xdr:rowOff>
    </xdr:to>
    <xdr:sp macro="" textlink="">
      <xdr:nvSpPr>
        <xdr:cNvPr id="689" name="フローチャート: 判断 688"/>
        <xdr:cNvSpPr/>
      </xdr:nvSpPr>
      <xdr:spPr>
        <a:xfrm>
          <a:off x="13652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65612</xdr:rowOff>
    </xdr:from>
    <xdr:ext cx="469744" cy="259045"/>
    <xdr:sp macro="" textlink="">
      <xdr:nvSpPr>
        <xdr:cNvPr id="690" name="テキスト ボックス 689"/>
        <xdr:cNvSpPr txBox="1"/>
      </xdr:nvSpPr>
      <xdr:spPr>
        <a:xfrm>
          <a:off x="13468428" y="165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76442</xdr:rowOff>
    </xdr:from>
    <xdr:to>
      <xdr:col>67</xdr:col>
      <xdr:colOff>101600</xdr:colOff>
      <xdr:row>95</xdr:row>
      <xdr:rowOff>6592</xdr:rowOff>
    </xdr:to>
    <xdr:sp macro="" textlink="">
      <xdr:nvSpPr>
        <xdr:cNvPr id="691" name="フローチャート: 判断 690"/>
        <xdr:cNvSpPr/>
      </xdr:nvSpPr>
      <xdr:spPr>
        <a:xfrm>
          <a:off x="12763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169169</xdr:rowOff>
    </xdr:from>
    <xdr:ext cx="534377" cy="259045"/>
    <xdr:sp macro="" textlink="">
      <xdr:nvSpPr>
        <xdr:cNvPr id="692" name="テキスト ボックス 691"/>
        <xdr:cNvSpPr txBox="1"/>
      </xdr:nvSpPr>
      <xdr:spPr>
        <a:xfrm>
          <a:off x="12547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144050</xdr:rowOff>
    </xdr:from>
    <xdr:to>
      <xdr:col>85</xdr:col>
      <xdr:colOff>177800</xdr:colOff>
      <xdr:row>96</xdr:row>
      <xdr:rowOff>74200</xdr:rowOff>
    </xdr:to>
    <xdr:sp macro="" textlink="">
      <xdr:nvSpPr>
        <xdr:cNvPr id="698" name="楕円 697"/>
        <xdr:cNvSpPr/>
      </xdr:nvSpPr>
      <xdr:spPr>
        <a:xfrm>
          <a:off x="16268700" y="164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122477</xdr:rowOff>
    </xdr:from>
    <xdr:ext cx="469744" cy="259045"/>
    <xdr:sp macro="" textlink="">
      <xdr:nvSpPr>
        <xdr:cNvPr id="699" name="積立金該当値テキスト"/>
        <xdr:cNvSpPr txBox="1"/>
      </xdr:nvSpPr>
      <xdr:spPr>
        <a:xfrm>
          <a:off x="16370300" y="164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52896</xdr:rowOff>
    </xdr:from>
    <xdr:to>
      <xdr:col>81</xdr:col>
      <xdr:colOff>101600</xdr:colOff>
      <xdr:row>95</xdr:row>
      <xdr:rowOff>154496</xdr:rowOff>
    </xdr:to>
    <xdr:sp macro="" textlink="">
      <xdr:nvSpPr>
        <xdr:cNvPr id="700" name="楕円 699"/>
        <xdr:cNvSpPr/>
      </xdr:nvSpPr>
      <xdr:spPr>
        <a:xfrm>
          <a:off x="15430500" y="163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171023</xdr:rowOff>
    </xdr:from>
    <xdr:ext cx="469744" cy="259045"/>
    <xdr:sp macro="" textlink="">
      <xdr:nvSpPr>
        <xdr:cNvPr id="701" name="テキスト ボックス 700"/>
        <xdr:cNvSpPr txBox="1"/>
      </xdr:nvSpPr>
      <xdr:spPr>
        <a:xfrm>
          <a:off x="15246428" y="161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86613</xdr:rowOff>
    </xdr:from>
    <xdr:to>
      <xdr:col>76</xdr:col>
      <xdr:colOff>165100</xdr:colOff>
      <xdr:row>95</xdr:row>
      <xdr:rowOff>16763</xdr:rowOff>
    </xdr:to>
    <xdr:sp macro="" textlink="">
      <xdr:nvSpPr>
        <xdr:cNvPr id="702" name="楕円 701"/>
        <xdr:cNvSpPr/>
      </xdr:nvSpPr>
      <xdr:spPr>
        <a:xfrm>
          <a:off x="14541500" y="162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33290</xdr:rowOff>
    </xdr:from>
    <xdr:ext cx="534377" cy="259045"/>
    <xdr:sp macro="" textlink="">
      <xdr:nvSpPr>
        <xdr:cNvPr id="703" name="テキスト ボックス 702"/>
        <xdr:cNvSpPr txBox="1"/>
      </xdr:nvSpPr>
      <xdr:spPr>
        <a:xfrm>
          <a:off x="14325111" y="15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113760</xdr:rowOff>
    </xdr:from>
    <xdr:to>
      <xdr:col>72</xdr:col>
      <xdr:colOff>38100</xdr:colOff>
      <xdr:row>91</xdr:row>
      <xdr:rowOff>43910</xdr:rowOff>
    </xdr:to>
    <xdr:sp macro="" textlink="">
      <xdr:nvSpPr>
        <xdr:cNvPr id="704" name="楕円 703"/>
        <xdr:cNvSpPr/>
      </xdr:nvSpPr>
      <xdr:spPr>
        <a:xfrm>
          <a:off x="13652500" y="155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60437</xdr:rowOff>
    </xdr:from>
    <xdr:ext cx="534377" cy="259045"/>
    <xdr:sp macro="" textlink="">
      <xdr:nvSpPr>
        <xdr:cNvPr id="705" name="テキスト ボックス 704"/>
        <xdr:cNvSpPr txBox="1"/>
      </xdr:nvSpPr>
      <xdr:spPr>
        <a:xfrm>
          <a:off x="13436111" y="153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49752</xdr:rowOff>
    </xdr:from>
    <xdr:to>
      <xdr:col>67</xdr:col>
      <xdr:colOff>101600</xdr:colOff>
      <xdr:row>93</xdr:row>
      <xdr:rowOff>151352</xdr:rowOff>
    </xdr:to>
    <xdr:sp macro="" textlink="">
      <xdr:nvSpPr>
        <xdr:cNvPr id="706" name="楕円 705"/>
        <xdr:cNvSpPr/>
      </xdr:nvSpPr>
      <xdr:spPr>
        <a:xfrm>
          <a:off x="12763500" y="159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167879</xdr:rowOff>
    </xdr:from>
    <xdr:ext cx="534377" cy="259045"/>
    <xdr:sp macro="" textlink="">
      <xdr:nvSpPr>
        <xdr:cNvPr id="707" name="テキスト ボックス 706"/>
        <xdr:cNvSpPr txBox="1"/>
      </xdr:nvSpPr>
      <xdr:spPr>
        <a:xfrm>
          <a:off x="12547111" y="157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7" name="テキスト ボックス 72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1" name="直線コネクタ 730"/>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34"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35" name="直線コネクタ 734"/>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70929</xdr:rowOff>
    </xdr:from>
    <xdr:to>
      <xdr:col>116</xdr:col>
      <xdr:colOff>63500</xdr:colOff>
      <xdr:row>32</xdr:row>
      <xdr:rowOff>136461</xdr:rowOff>
    </xdr:to>
    <xdr:cxnSp macro="">
      <xdr:nvCxnSpPr>
        <xdr:cNvPr id="736" name="直線コネクタ 735"/>
        <xdr:cNvCxnSpPr/>
      </xdr:nvCxnSpPr>
      <xdr:spPr>
        <a:xfrm flipV="1">
          <a:off x="21323300" y="5214429"/>
          <a:ext cx="838200" cy="40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64850</xdr:rowOff>
    </xdr:from>
    <xdr:ext cx="469744" cy="259045"/>
    <xdr:sp macro="" textlink="">
      <xdr:nvSpPr>
        <xdr:cNvPr id="737" name="投資及び出資金平均値テキスト"/>
        <xdr:cNvSpPr txBox="1"/>
      </xdr:nvSpPr>
      <xdr:spPr>
        <a:xfrm>
          <a:off x="22212300" y="6237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38" name="フローチャート: 判断 737"/>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136461</xdr:rowOff>
    </xdr:from>
    <xdr:to>
      <xdr:col>111</xdr:col>
      <xdr:colOff>177800</xdr:colOff>
      <xdr:row>32</xdr:row>
      <xdr:rowOff>169037</xdr:rowOff>
    </xdr:to>
    <xdr:cxnSp macro="">
      <xdr:nvCxnSpPr>
        <xdr:cNvPr id="739" name="直線コネクタ 738"/>
        <xdr:cNvCxnSpPr/>
      </xdr:nvCxnSpPr>
      <xdr:spPr>
        <a:xfrm flipV="1">
          <a:off x="20434300" y="5622861"/>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0" name="フローチャート: 判断 739"/>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108094</xdr:rowOff>
    </xdr:from>
    <xdr:ext cx="469744" cy="259045"/>
    <xdr:sp macro="" textlink="">
      <xdr:nvSpPr>
        <xdr:cNvPr id="741" name="テキスト ボックス 740"/>
        <xdr:cNvSpPr txBox="1"/>
      </xdr:nvSpPr>
      <xdr:spPr>
        <a:xfrm>
          <a:off x="21088428" y="6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116459</xdr:rowOff>
    </xdr:from>
    <xdr:to>
      <xdr:col>107</xdr:col>
      <xdr:colOff>50800</xdr:colOff>
      <xdr:row>32</xdr:row>
      <xdr:rowOff>169037</xdr:rowOff>
    </xdr:to>
    <xdr:cxnSp macro="">
      <xdr:nvCxnSpPr>
        <xdr:cNvPr id="742" name="直線コネクタ 741"/>
        <xdr:cNvCxnSpPr/>
      </xdr:nvCxnSpPr>
      <xdr:spPr>
        <a:xfrm>
          <a:off x="19545300" y="560285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3" name="フローチャート: 判断 742"/>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135335</xdr:rowOff>
    </xdr:from>
    <xdr:ext cx="469744" cy="259045"/>
    <xdr:sp macro="" textlink="">
      <xdr:nvSpPr>
        <xdr:cNvPr id="744" name="テキスト ボックス 743"/>
        <xdr:cNvSpPr txBox="1"/>
      </xdr:nvSpPr>
      <xdr:spPr>
        <a:xfrm>
          <a:off x="20199428"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116459</xdr:rowOff>
    </xdr:from>
    <xdr:to>
      <xdr:col>102</xdr:col>
      <xdr:colOff>114300</xdr:colOff>
      <xdr:row>32</xdr:row>
      <xdr:rowOff>129794</xdr:rowOff>
    </xdr:to>
    <xdr:cxnSp macro="">
      <xdr:nvCxnSpPr>
        <xdr:cNvPr id="745" name="直線コネクタ 744"/>
        <xdr:cNvCxnSpPr/>
      </xdr:nvCxnSpPr>
      <xdr:spPr>
        <a:xfrm flipV="1">
          <a:off x="18656300" y="560285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46" name="フローチャート: 判断 745"/>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157243</xdr:rowOff>
    </xdr:from>
    <xdr:ext cx="469744" cy="259045"/>
    <xdr:sp macro="" textlink="">
      <xdr:nvSpPr>
        <xdr:cNvPr id="747" name="テキスト ボックス 746"/>
        <xdr:cNvSpPr txBox="1"/>
      </xdr:nvSpPr>
      <xdr:spPr>
        <a:xfrm>
          <a:off x="19310428"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48" name="フローチャート: 判断 747"/>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26179</xdr:rowOff>
    </xdr:from>
    <xdr:ext cx="469744" cy="259045"/>
    <xdr:sp macro="" textlink="">
      <xdr:nvSpPr>
        <xdr:cNvPr id="749" name="テキスト ボックス 748"/>
        <xdr:cNvSpPr txBox="1"/>
      </xdr:nvSpPr>
      <xdr:spPr>
        <a:xfrm>
          <a:off x="18421428"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20129</xdr:rowOff>
    </xdr:from>
    <xdr:to>
      <xdr:col>116</xdr:col>
      <xdr:colOff>114300</xdr:colOff>
      <xdr:row>30</xdr:row>
      <xdr:rowOff>121729</xdr:rowOff>
    </xdr:to>
    <xdr:sp macro="" textlink="">
      <xdr:nvSpPr>
        <xdr:cNvPr id="755" name="楕円 754"/>
        <xdr:cNvSpPr/>
      </xdr:nvSpPr>
      <xdr:spPr>
        <a:xfrm>
          <a:off x="22110700" y="51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144606</xdr:rowOff>
    </xdr:from>
    <xdr:ext cx="469744" cy="259045"/>
    <xdr:sp macro="" textlink="">
      <xdr:nvSpPr>
        <xdr:cNvPr id="756" name="投資及び出資金該当値テキスト"/>
        <xdr:cNvSpPr txBox="1"/>
      </xdr:nvSpPr>
      <xdr:spPr>
        <a:xfrm>
          <a:off x="22212300" y="511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85661</xdr:rowOff>
    </xdr:from>
    <xdr:to>
      <xdr:col>112</xdr:col>
      <xdr:colOff>38100</xdr:colOff>
      <xdr:row>33</xdr:row>
      <xdr:rowOff>15811</xdr:rowOff>
    </xdr:to>
    <xdr:sp macro="" textlink="">
      <xdr:nvSpPr>
        <xdr:cNvPr id="757" name="楕円 756"/>
        <xdr:cNvSpPr/>
      </xdr:nvSpPr>
      <xdr:spPr>
        <a:xfrm>
          <a:off x="21272500" y="55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32338</xdr:rowOff>
    </xdr:from>
    <xdr:ext cx="469744" cy="259045"/>
    <xdr:sp macro="" textlink="">
      <xdr:nvSpPr>
        <xdr:cNvPr id="758" name="テキスト ボックス 757"/>
        <xdr:cNvSpPr txBox="1"/>
      </xdr:nvSpPr>
      <xdr:spPr>
        <a:xfrm>
          <a:off x="21088428" y="534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118237</xdr:rowOff>
    </xdr:from>
    <xdr:to>
      <xdr:col>107</xdr:col>
      <xdr:colOff>101600</xdr:colOff>
      <xdr:row>33</xdr:row>
      <xdr:rowOff>48387</xdr:rowOff>
    </xdr:to>
    <xdr:sp macro="" textlink="">
      <xdr:nvSpPr>
        <xdr:cNvPr id="759" name="楕円 758"/>
        <xdr:cNvSpPr/>
      </xdr:nvSpPr>
      <xdr:spPr>
        <a:xfrm>
          <a:off x="20383500" y="5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64914</xdr:rowOff>
    </xdr:from>
    <xdr:ext cx="469744" cy="259045"/>
    <xdr:sp macro="" textlink="">
      <xdr:nvSpPr>
        <xdr:cNvPr id="760" name="テキスト ボックス 759"/>
        <xdr:cNvSpPr txBox="1"/>
      </xdr:nvSpPr>
      <xdr:spPr>
        <a:xfrm>
          <a:off x="20199428" y="53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65659</xdr:rowOff>
    </xdr:from>
    <xdr:to>
      <xdr:col>102</xdr:col>
      <xdr:colOff>165100</xdr:colOff>
      <xdr:row>32</xdr:row>
      <xdr:rowOff>167259</xdr:rowOff>
    </xdr:to>
    <xdr:sp macro="" textlink="">
      <xdr:nvSpPr>
        <xdr:cNvPr id="761" name="楕円 760"/>
        <xdr:cNvSpPr/>
      </xdr:nvSpPr>
      <xdr:spPr>
        <a:xfrm>
          <a:off x="19494500" y="55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12336</xdr:rowOff>
    </xdr:from>
    <xdr:ext cx="469744" cy="259045"/>
    <xdr:sp macro="" textlink="">
      <xdr:nvSpPr>
        <xdr:cNvPr id="762" name="テキスト ボックス 761"/>
        <xdr:cNvSpPr txBox="1"/>
      </xdr:nvSpPr>
      <xdr:spPr>
        <a:xfrm>
          <a:off x="19310428" y="532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78994</xdr:rowOff>
    </xdr:from>
    <xdr:to>
      <xdr:col>98</xdr:col>
      <xdr:colOff>38100</xdr:colOff>
      <xdr:row>33</xdr:row>
      <xdr:rowOff>9144</xdr:rowOff>
    </xdr:to>
    <xdr:sp macro="" textlink="">
      <xdr:nvSpPr>
        <xdr:cNvPr id="763" name="楕円 762"/>
        <xdr:cNvSpPr/>
      </xdr:nvSpPr>
      <xdr:spPr>
        <a:xfrm>
          <a:off x="18605500" y="55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25671</xdr:rowOff>
    </xdr:from>
    <xdr:ext cx="469744" cy="259045"/>
    <xdr:sp macro="" textlink="">
      <xdr:nvSpPr>
        <xdr:cNvPr id="764" name="テキスト ボックス 763"/>
        <xdr:cNvSpPr txBox="1"/>
      </xdr:nvSpPr>
      <xdr:spPr>
        <a:xfrm>
          <a:off x="18421428" y="53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88" name="直線コネクタ 787"/>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89"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0" name="直線コネクタ 789"/>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1"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2" name="直線コネクタ 791"/>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56604</xdr:rowOff>
    </xdr:from>
    <xdr:to>
      <xdr:col>116</xdr:col>
      <xdr:colOff>63500</xdr:colOff>
      <xdr:row>57</xdr:row>
      <xdr:rowOff>83121</xdr:rowOff>
    </xdr:to>
    <xdr:cxnSp macro="">
      <xdr:nvCxnSpPr>
        <xdr:cNvPr id="793" name="直線コネクタ 792"/>
        <xdr:cNvCxnSpPr/>
      </xdr:nvCxnSpPr>
      <xdr:spPr>
        <a:xfrm>
          <a:off x="21323300" y="9829254"/>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794" name="貸付金平均値テキスト"/>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795" name="フローチャート: 判断 794"/>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9893</xdr:rowOff>
    </xdr:from>
    <xdr:to>
      <xdr:col>111</xdr:col>
      <xdr:colOff>177800</xdr:colOff>
      <xdr:row>57</xdr:row>
      <xdr:rowOff>56604</xdr:rowOff>
    </xdr:to>
    <xdr:cxnSp macro="">
      <xdr:nvCxnSpPr>
        <xdr:cNvPr id="796" name="直線コネクタ 795"/>
        <xdr:cNvCxnSpPr/>
      </xdr:nvCxnSpPr>
      <xdr:spPr>
        <a:xfrm>
          <a:off x="20434300" y="9782543"/>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797" name="フローチャート: 判断 796"/>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798" name="テキスト ボックス 797"/>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167018</xdr:rowOff>
    </xdr:from>
    <xdr:to>
      <xdr:col>107</xdr:col>
      <xdr:colOff>50800</xdr:colOff>
      <xdr:row>57</xdr:row>
      <xdr:rowOff>9893</xdr:rowOff>
    </xdr:to>
    <xdr:cxnSp macro="">
      <xdr:nvCxnSpPr>
        <xdr:cNvPr id="799" name="直線コネクタ 798"/>
        <xdr:cNvCxnSpPr/>
      </xdr:nvCxnSpPr>
      <xdr:spPr>
        <a:xfrm>
          <a:off x="19545300" y="9768218"/>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0" name="フローチャート: 判断 799"/>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1" name="テキスト ボックス 800"/>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116840</xdr:rowOff>
    </xdr:from>
    <xdr:to>
      <xdr:col>102</xdr:col>
      <xdr:colOff>114300</xdr:colOff>
      <xdr:row>56</xdr:row>
      <xdr:rowOff>167018</xdr:rowOff>
    </xdr:to>
    <xdr:cxnSp macro="">
      <xdr:nvCxnSpPr>
        <xdr:cNvPr id="802" name="直線コネクタ 801"/>
        <xdr:cNvCxnSpPr/>
      </xdr:nvCxnSpPr>
      <xdr:spPr>
        <a:xfrm>
          <a:off x="18656300" y="9718040"/>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3" name="フローチャート: 判断 802"/>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04" name="テキスト ボックス 803"/>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05" name="フローチャート: 判断 804"/>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154715</xdr:rowOff>
    </xdr:from>
    <xdr:ext cx="534377" cy="259045"/>
    <xdr:sp macro="" textlink="">
      <xdr:nvSpPr>
        <xdr:cNvPr id="806" name="テキスト ボックス 805"/>
        <xdr:cNvSpPr txBox="1"/>
      </xdr:nvSpPr>
      <xdr:spPr>
        <a:xfrm>
          <a:off x="18389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32321</xdr:rowOff>
    </xdr:from>
    <xdr:to>
      <xdr:col>116</xdr:col>
      <xdr:colOff>114300</xdr:colOff>
      <xdr:row>57</xdr:row>
      <xdr:rowOff>133921</xdr:rowOff>
    </xdr:to>
    <xdr:sp macro="" textlink="">
      <xdr:nvSpPr>
        <xdr:cNvPr id="812" name="楕円 811"/>
        <xdr:cNvSpPr/>
      </xdr:nvSpPr>
      <xdr:spPr>
        <a:xfrm>
          <a:off x="221107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10748</xdr:rowOff>
    </xdr:from>
    <xdr:ext cx="469744" cy="259045"/>
    <xdr:sp macro="" textlink="">
      <xdr:nvSpPr>
        <xdr:cNvPr id="813" name="貸付金該当値テキスト"/>
        <xdr:cNvSpPr txBox="1"/>
      </xdr:nvSpPr>
      <xdr:spPr>
        <a:xfrm>
          <a:off x="22212300" y="978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5804</xdr:rowOff>
    </xdr:from>
    <xdr:to>
      <xdr:col>112</xdr:col>
      <xdr:colOff>38100</xdr:colOff>
      <xdr:row>57</xdr:row>
      <xdr:rowOff>107404</xdr:rowOff>
    </xdr:to>
    <xdr:sp macro="" textlink="">
      <xdr:nvSpPr>
        <xdr:cNvPr id="814" name="楕円 813"/>
        <xdr:cNvSpPr/>
      </xdr:nvSpPr>
      <xdr:spPr>
        <a:xfrm>
          <a:off x="21272500" y="97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98531</xdr:rowOff>
    </xdr:from>
    <xdr:ext cx="469744" cy="259045"/>
    <xdr:sp macro="" textlink="">
      <xdr:nvSpPr>
        <xdr:cNvPr id="815" name="テキスト ボックス 814"/>
        <xdr:cNvSpPr txBox="1"/>
      </xdr:nvSpPr>
      <xdr:spPr>
        <a:xfrm>
          <a:off x="21088428" y="987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130543</xdr:rowOff>
    </xdr:from>
    <xdr:to>
      <xdr:col>107</xdr:col>
      <xdr:colOff>101600</xdr:colOff>
      <xdr:row>57</xdr:row>
      <xdr:rowOff>60693</xdr:rowOff>
    </xdr:to>
    <xdr:sp macro="" textlink="">
      <xdr:nvSpPr>
        <xdr:cNvPr id="816" name="楕円 815"/>
        <xdr:cNvSpPr/>
      </xdr:nvSpPr>
      <xdr:spPr>
        <a:xfrm>
          <a:off x="20383500" y="97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51820</xdr:rowOff>
    </xdr:from>
    <xdr:ext cx="469744" cy="259045"/>
    <xdr:sp macro="" textlink="">
      <xdr:nvSpPr>
        <xdr:cNvPr id="817" name="テキスト ボックス 816"/>
        <xdr:cNvSpPr txBox="1"/>
      </xdr:nvSpPr>
      <xdr:spPr>
        <a:xfrm>
          <a:off x="20199428" y="98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116218</xdr:rowOff>
    </xdr:from>
    <xdr:to>
      <xdr:col>102</xdr:col>
      <xdr:colOff>165100</xdr:colOff>
      <xdr:row>57</xdr:row>
      <xdr:rowOff>46368</xdr:rowOff>
    </xdr:to>
    <xdr:sp macro="" textlink="">
      <xdr:nvSpPr>
        <xdr:cNvPr id="818" name="楕円 817"/>
        <xdr:cNvSpPr/>
      </xdr:nvSpPr>
      <xdr:spPr>
        <a:xfrm>
          <a:off x="19494500" y="9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37495</xdr:rowOff>
    </xdr:from>
    <xdr:ext cx="534377" cy="259045"/>
    <xdr:sp macro="" textlink="">
      <xdr:nvSpPr>
        <xdr:cNvPr id="819" name="テキスト ボックス 818"/>
        <xdr:cNvSpPr txBox="1"/>
      </xdr:nvSpPr>
      <xdr:spPr>
        <a:xfrm>
          <a:off x="19278111" y="98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66040</xdr:rowOff>
    </xdr:from>
    <xdr:to>
      <xdr:col>98</xdr:col>
      <xdr:colOff>38100</xdr:colOff>
      <xdr:row>56</xdr:row>
      <xdr:rowOff>167640</xdr:rowOff>
    </xdr:to>
    <xdr:sp macro="" textlink="">
      <xdr:nvSpPr>
        <xdr:cNvPr id="820" name="楕円 819"/>
        <xdr:cNvSpPr/>
      </xdr:nvSpPr>
      <xdr:spPr>
        <a:xfrm>
          <a:off x="18605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158767</xdr:rowOff>
    </xdr:from>
    <xdr:ext cx="534377" cy="259045"/>
    <xdr:sp macro="" textlink="">
      <xdr:nvSpPr>
        <xdr:cNvPr id="821" name="テキスト ボックス 820"/>
        <xdr:cNvSpPr txBox="1"/>
      </xdr:nvSpPr>
      <xdr:spPr>
        <a:xfrm>
          <a:off x="18389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44" name="直線コネクタ 843"/>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45" name="繰出金最小値テキスト"/>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46" name="直線コネクタ 845"/>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47" name="繰出金最大値テキスト"/>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48" name="直線コネクタ 847"/>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136362</xdr:rowOff>
    </xdr:from>
    <xdr:to>
      <xdr:col>116</xdr:col>
      <xdr:colOff>63500</xdr:colOff>
      <xdr:row>76</xdr:row>
      <xdr:rowOff>53747</xdr:rowOff>
    </xdr:to>
    <xdr:cxnSp macro="">
      <xdr:nvCxnSpPr>
        <xdr:cNvPr id="849" name="直線コネクタ 848"/>
        <xdr:cNvCxnSpPr/>
      </xdr:nvCxnSpPr>
      <xdr:spPr>
        <a:xfrm>
          <a:off x="21323300" y="12309312"/>
          <a:ext cx="838200" cy="77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7718</xdr:rowOff>
    </xdr:from>
    <xdr:ext cx="534377" cy="259045"/>
    <xdr:sp macro="" textlink="">
      <xdr:nvSpPr>
        <xdr:cNvPr id="850" name="繰出金平均値テキスト"/>
        <xdr:cNvSpPr txBox="1"/>
      </xdr:nvSpPr>
      <xdr:spPr>
        <a:xfrm>
          <a:off x="22212300" y="1269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1" name="フローチャート: 判断 850"/>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88174</xdr:rowOff>
    </xdr:from>
    <xdr:to>
      <xdr:col>111</xdr:col>
      <xdr:colOff>177800</xdr:colOff>
      <xdr:row>71</xdr:row>
      <xdr:rowOff>136362</xdr:rowOff>
    </xdr:to>
    <xdr:cxnSp macro="">
      <xdr:nvCxnSpPr>
        <xdr:cNvPr id="852" name="直線コネクタ 851"/>
        <xdr:cNvCxnSpPr/>
      </xdr:nvCxnSpPr>
      <xdr:spPr>
        <a:xfrm>
          <a:off x="20434300" y="12261124"/>
          <a:ext cx="889000" cy="4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53" name="フローチャート: 判断 852"/>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85615</xdr:rowOff>
    </xdr:from>
    <xdr:ext cx="534377" cy="259045"/>
    <xdr:sp macro="" textlink="">
      <xdr:nvSpPr>
        <xdr:cNvPr id="854" name="テキスト ボックス 853"/>
        <xdr:cNvSpPr txBox="1"/>
      </xdr:nvSpPr>
      <xdr:spPr>
        <a:xfrm>
          <a:off x="21056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88174</xdr:rowOff>
    </xdr:from>
    <xdr:to>
      <xdr:col>107</xdr:col>
      <xdr:colOff>50800</xdr:colOff>
      <xdr:row>71</xdr:row>
      <xdr:rowOff>133573</xdr:rowOff>
    </xdr:to>
    <xdr:cxnSp macro="">
      <xdr:nvCxnSpPr>
        <xdr:cNvPr id="855" name="直線コネクタ 854"/>
        <xdr:cNvCxnSpPr/>
      </xdr:nvCxnSpPr>
      <xdr:spPr>
        <a:xfrm flipV="1">
          <a:off x="19545300" y="12261124"/>
          <a:ext cx="889000" cy="4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56" name="フローチャート: 判断 855"/>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53199</xdr:rowOff>
    </xdr:from>
    <xdr:ext cx="534377" cy="259045"/>
    <xdr:sp macro="" textlink="">
      <xdr:nvSpPr>
        <xdr:cNvPr id="857" name="テキスト ボックス 856"/>
        <xdr:cNvSpPr txBox="1"/>
      </xdr:nvSpPr>
      <xdr:spPr>
        <a:xfrm>
          <a:off x="20167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108473</xdr:rowOff>
    </xdr:from>
    <xdr:to>
      <xdr:col>102</xdr:col>
      <xdr:colOff>114300</xdr:colOff>
      <xdr:row>71</xdr:row>
      <xdr:rowOff>133573</xdr:rowOff>
    </xdr:to>
    <xdr:cxnSp macro="">
      <xdr:nvCxnSpPr>
        <xdr:cNvPr id="858" name="直線コネクタ 857"/>
        <xdr:cNvCxnSpPr/>
      </xdr:nvCxnSpPr>
      <xdr:spPr>
        <a:xfrm>
          <a:off x="18656300" y="12281423"/>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59" name="フローチャート: 判断 858"/>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43644</xdr:rowOff>
    </xdr:from>
    <xdr:ext cx="534377" cy="259045"/>
    <xdr:sp macro="" textlink="">
      <xdr:nvSpPr>
        <xdr:cNvPr id="860" name="テキスト ボックス 859"/>
        <xdr:cNvSpPr txBox="1"/>
      </xdr:nvSpPr>
      <xdr:spPr>
        <a:xfrm>
          <a:off x="19278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38151</xdr:rowOff>
    </xdr:from>
    <xdr:to>
      <xdr:col>98</xdr:col>
      <xdr:colOff>38100</xdr:colOff>
      <xdr:row>73</xdr:row>
      <xdr:rowOff>139751</xdr:rowOff>
    </xdr:to>
    <xdr:sp macro="" textlink="">
      <xdr:nvSpPr>
        <xdr:cNvPr id="861" name="フローチャート: 判断 860"/>
        <xdr:cNvSpPr/>
      </xdr:nvSpPr>
      <xdr:spPr>
        <a:xfrm>
          <a:off x="18605500" y="1255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130878</xdr:rowOff>
    </xdr:from>
    <xdr:ext cx="534377" cy="259045"/>
    <xdr:sp macro="" textlink="">
      <xdr:nvSpPr>
        <xdr:cNvPr id="862" name="テキスト ボックス 861"/>
        <xdr:cNvSpPr txBox="1"/>
      </xdr:nvSpPr>
      <xdr:spPr>
        <a:xfrm>
          <a:off x="18389111" y="126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2947</xdr:rowOff>
    </xdr:from>
    <xdr:to>
      <xdr:col>116</xdr:col>
      <xdr:colOff>114300</xdr:colOff>
      <xdr:row>76</xdr:row>
      <xdr:rowOff>104547</xdr:rowOff>
    </xdr:to>
    <xdr:sp macro="" textlink="">
      <xdr:nvSpPr>
        <xdr:cNvPr id="868" name="楕円 867"/>
        <xdr:cNvSpPr/>
      </xdr:nvSpPr>
      <xdr:spPr>
        <a:xfrm>
          <a:off x="22110700" y="130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152824</xdr:rowOff>
    </xdr:from>
    <xdr:ext cx="534377" cy="259045"/>
    <xdr:sp macro="" textlink="">
      <xdr:nvSpPr>
        <xdr:cNvPr id="869" name="繰出金該当値テキスト"/>
        <xdr:cNvSpPr txBox="1"/>
      </xdr:nvSpPr>
      <xdr:spPr>
        <a:xfrm>
          <a:off x="22212300" y="130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85562</xdr:rowOff>
    </xdr:from>
    <xdr:to>
      <xdr:col>112</xdr:col>
      <xdr:colOff>38100</xdr:colOff>
      <xdr:row>72</xdr:row>
      <xdr:rowOff>15712</xdr:rowOff>
    </xdr:to>
    <xdr:sp macro="" textlink="">
      <xdr:nvSpPr>
        <xdr:cNvPr id="870" name="楕円 869"/>
        <xdr:cNvSpPr/>
      </xdr:nvSpPr>
      <xdr:spPr>
        <a:xfrm>
          <a:off x="21272500" y="122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32239</xdr:rowOff>
    </xdr:from>
    <xdr:ext cx="534377" cy="259045"/>
    <xdr:sp macro="" textlink="">
      <xdr:nvSpPr>
        <xdr:cNvPr id="871" name="テキスト ボックス 870"/>
        <xdr:cNvSpPr txBox="1"/>
      </xdr:nvSpPr>
      <xdr:spPr>
        <a:xfrm>
          <a:off x="21056111" y="120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37374</xdr:rowOff>
    </xdr:from>
    <xdr:to>
      <xdr:col>107</xdr:col>
      <xdr:colOff>101600</xdr:colOff>
      <xdr:row>71</xdr:row>
      <xdr:rowOff>138974</xdr:rowOff>
    </xdr:to>
    <xdr:sp macro="" textlink="">
      <xdr:nvSpPr>
        <xdr:cNvPr id="872" name="楕円 871"/>
        <xdr:cNvSpPr/>
      </xdr:nvSpPr>
      <xdr:spPr>
        <a:xfrm>
          <a:off x="20383500" y="122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155501</xdr:rowOff>
    </xdr:from>
    <xdr:ext cx="534377" cy="259045"/>
    <xdr:sp macro="" textlink="">
      <xdr:nvSpPr>
        <xdr:cNvPr id="873" name="テキスト ボックス 872"/>
        <xdr:cNvSpPr txBox="1"/>
      </xdr:nvSpPr>
      <xdr:spPr>
        <a:xfrm>
          <a:off x="20167111" y="1198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82773</xdr:rowOff>
    </xdr:from>
    <xdr:to>
      <xdr:col>102</xdr:col>
      <xdr:colOff>165100</xdr:colOff>
      <xdr:row>72</xdr:row>
      <xdr:rowOff>12923</xdr:rowOff>
    </xdr:to>
    <xdr:sp macro="" textlink="">
      <xdr:nvSpPr>
        <xdr:cNvPr id="874" name="楕円 873"/>
        <xdr:cNvSpPr/>
      </xdr:nvSpPr>
      <xdr:spPr>
        <a:xfrm>
          <a:off x="19494500" y="122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29450</xdr:rowOff>
    </xdr:from>
    <xdr:ext cx="534377" cy="259045"/>
    <xdr:sp macro="" textlink="">
      <xdr:nvSpPr>
        <xdr:cNvPr id="875" name="テキスト ボックス 874"/>
        <xdr:cNvSpPr txBox="1"/>
      </xdr:nvSpPr>
      <xdr:spPr>
        <a:xfrm>
          <a:off x="19278111" y="1203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57673</xdr:rowOff>
    </xdr:from>
    <xdr:to>
      <xdr:col>98</xdr:col>
      <xdr:colOff>38100</xdr:colOff>
      <xdr:row>71</xdr:row>
      <xdr:rowOff>159273</xdr:rowOff>
    </xdr:to>
    <xdr:sp macro="" textlink="">
      <xdr:nvSpPr>
        <xdr:cNvPr id="876" name="楕円 875"/>
        <xdr:cNvSpPr/>
      </xdr:nvSpPr>
      <xdr:spPr>
        <a:xfrm>
          <a:off x="18605500" y="122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4350</xdr:rowOff>
    </xdr:from>
    <xdr:ext cx="534377" cy="259045"/>
    <xdr:sp macro="" textlink="">
      <xdr:nvSpPr>
        <xdr:cNvPr id="877" name="テキスト ボックス 876"/>
        <xdr:cNvSpPr txBox="1"/>
      </xdr:nvSpPr>
      <xdr:spPr>
        <a:xfrm>
          <a:off x="18389111" y="12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385,713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56,052</a:t>
          </a:r>
          <a:r>
            <a:rPr kumimoji="1" lang="ja-JP" altLang="en-US" sz="1300">
              <a:latin typeface="ＭＳ Ｐゴシック" panose="020B0600070205080204" pitchFamily="50" charset="-128"/>
              <a:ea typeface="ＭＳ Ｐゴシック" panose="020B0600070205080204" pitchFamily="50" charset="-128"/>
            </a:rPr>
            <a:t>円となっており、磐田市職員配置方針に基づいた「一般部門正規職員</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人体制」を達成、維持していることでやや減少傾向にある。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79,752</a:t>
          </a:r>
          <a:r>
            <a:rPr kumimoji="1" lang="ja-JP" altLang="en-US" sz="1300">
              <a:latin typeface="ＭＳ Ｐゴシック" panose="020B0600070205080204" pitchFamily="50" charset="-128"/>
              <a:ea typeface="ＭＳ Ｐゴシック" panose="020B0600070205080204" pitchFamily="50" charset="-128"/>
            </a:rPr>
            <a:t>円となっており、類似団体内、全国及び県平均を大きく上回り、前年度と比較し増加している。これは大型事業が本格化していることによるもので、今後も高水準を見込むが、大規模事業が令和３年度で一段落することから、令和４年度以降は徐々に減少していくものと見込んいる。公共施設の老朽化が進む中で、将来的な負担を考慮した上で、公共施設の総量や規模の適正化に努め、効果的・効率的な投資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69,667</a:t>
          </a:r>
          <a:r>
            <a:rPr kumimoji="1" lang="ja-JP" altLang="en-US" sz="1300">
              <a:latin typeface="ＭＳ Ｐゴシック" panose="020B0600070205080204" pitchFamily="50" charset="-128"/>
              <a:ea typeface="ＭＳ Ｐゴシック" panose="020B0600070205080204" pitchFamily="50" charset="-128"/>
            </a:rPr>
            <a:t>円であり、類似団体内、全国及び平均を下回っているが、障害者児への給付、こども医療費の増加傾向に加え、幼児教育・保育の無償化による民間認可保育園等への給付の増もあり、今後も増加傾向は避けられない情勢であり、単独事業の見直し等により、財政負担の軽減に努めていく。</a:t>
          </a:r>
        </a:p>
        <a:p>
          <a:r>
            <a:rPr kumimoji="1" lang="ja-JP" altLang="en-US" sz="1300">
              <a:latin typeface="ＭＳ Ｐゴシック" panose="020B0600070205080204" pitchFamily="50" charset="-128"/>
              <a:ea typeface="ＭＳ Ｐゴシック" panose="020B0600070205080204" pitchFamily="50" charset="-128"/>
            </a:rPr>
            <a:t>　投資及び出資金の増と繰出金の減は、下水道事業の地方公営企業法全部適用に伴う、下水道事業会計への出資金の皆増と、公共下水道事業特別会計及び農業集落排水事業特別会計への繰出金の皆減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169,818
161,515
163.45
66,630,231
65,501,065
876,777
38,285,303
50,444,500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30299</xdr:rowOff>
    </xdr:from>
    <xdr:to>
      <xdr:col>24</xdr:col>
      <xdr:colOff>62865</xdr:colOff>
      <xdr:row>37</xdr:row>
      <xdr:rowOff>154396</xdr:rowOff>
    </xdr:to>
    <xdr:cxnSp macro="">
      <xdr:nvCxnSpPr>
        <xdr:cNvPr id="58" name="直線コネクタ 57"/>
        <xdr:cNvCxnSpPr/>
      </xdr:nvCxnSpPr>
      <xdr:spPr>
        <a:xfrm flipV="1">
          <a:off x="4633595" y="5173799"/>
          <a:ext cx="1270" cy="1324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158223</xdr:rowOff>
    </xdr:from>
    <xdr:ext cx="469744" cy="259045"/>
    <xdr:sp macro="" textlink="">
      <xdr:nvSpPr>
        <xdr:cNvPr id="59" name="議会費最小値テキスト"/>
        <xdr:cNvSpPr txBox="1"/>
      </xdr:nvSpPr>
      <xdr:spPr>
        <a:xfrm>
          <a:off x="4686300" y="650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154396</xdr:rowOff>
    </xdr:from>
    <xdr:to>
      <xdr:col>24</xdr:col>
      <xdr:colOff>152400</xdr:colOff>
      <xdr:row>37</xdr:row>
      <xdr:rowOff>154396</xdr:rowOff>
    </xdr:to>
    <xdr:cxnSp macro="">
      <xdr:nvCxnSpPr>
        <xdr:cNvPr id="60" name="直線コネクタ 59"/>
        <xdr:cNvCxnSpPr/>
      </xdr:nvCxnSpPr>
      <xdr:spPr>
        <a:xfrm>
          <a:off x="4546600" y="649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148426</xdr:rowOff>
    </xdr:from>
    <xdr:ext cx="469744" cy="259045"/>
    <xdr:sp macro="" textlink="">
      <xdr:nvSpPr>
        <xdr:cNvPr id="61" name="議会費最大値テキスト"/>
        <xdr:cNvSpPr txBox="1"/>
      </xdr:nvSpPr>
      <xdr:spPr>
        <a:xfrm>
          <a:off x="4686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30299</xdr:rowOff>
    </xdr:from>
    <xdr:to>
      <xdr:col>24</xdr:col>
      <xdr:colOff>152400</xdr:colOff>
      <xdr:row>30</xdr:row>
      <xdr:rowOff>30299</xdr:rowOff>
    </xdr:to>
    <xdr:cxnSp macro="">
      <xdr:nvCxnSpPr>
        <xdr:cNvPr id="62" name="直線コネクタ 61"/>
        <xdr:cNvCxnSpPr/>
      </xdr:nvCxnSpPr>
      <xdr:spPr>
        <a:xfrm>
          <a:off x="4546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97246</xdr:rowOff>
    </xdr:from>
    <xdr:to>
      <xdr:col>24</xdr:col>
      <xdr:colOff>63500</xdr:colOff>
      <xdr:row>38</xdr:row>
      <xdr:rowOff>38463</xdr:rowOff>
    </xdr:to>
    <xdr:cxnSp macro="">
      <xdr:nvCxnSpPr>
        <xdr:cNvPr id="63" name="直線コネクタ 62"/>
        <xdr:cNvCxnSpPr/>
      </xdr:nvCxnSpPr>
      <xdr:spPr>
        <a:xfrm flipV="1">
          <a:off x="3797300" y="6440896"/>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154231</xdr:rowOff>
    </xdr:from>
    <xdr:ext cx="469744" cy="259045"/>
    <xdr:sp macro="" textlink="">
      <xdr:nvSpPr>
        <xdr:cNvPr id="64" name="議会費平均値テキスト"/>
        <xdr:cNvSpPr txBox="1"/>
      </xdr:nvSpPr>
      <xdr:spPr>
        <a:xfrm>
          <a:off x="4686300" y="5812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131354</xdr:rowOff>
    </xdr:from>
    <xdr:to>
      <xdr:col>24</xdr:col>
      <xdr:colOff>114300</xdr:colOff>
      <xdr:row>35</xdr:row>
      <xdr:rowOff>61504</xdr:rowOff>
    </xdr:to>
    <xdr:sp macro="" textlink="">
      <xdr:nvSpPr>
        <xdr:cNvPr id="65" name="フローチャート: 判断 64"/>
        <xdr:cNvSpPr/>
      </xdr:nvSpPr>
      <xdr:spPr>
        <a:xfrm>
          <a:off x="45847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38463</xdr:rowOff>
    </xdr:from>
    <xdr:to>
      <xdr:col>19</xdr:col>
      <xdr:colOff>177800</xdr:colOff>
      <xdr:row>38</xdr:row>
      <xdr:rowOff>139700</xdr:rowOff>
    </xdr:to>
    <xdr:cxnSp macro="">
      <xdr:nvCxnSpPr>
        <xdr:cNvPr id="66" name="直線コネクタ 65"/>
        <xdr:cNvCxnSpPr/>
      </xdr:nvCxnSpPr>
      <xdr:spPr>
        <a:xfrm flipV="1">
          <a:off x="2908300" y="65535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100330</xdr:rowOff>
    </xdr:from>
    <xdr:to>
      <xdr:col>20</xdr:col>
      <xdr:colOff>38100</xdr:colOff>
      <xdr:row>35</xdr:row>
      <xdr:rowOff>30480</xdr:rowOff>
    </xdr:to>
    <xdr:sp macro="" textlink="">
      <xdr:nvSpPr>
        <xdr:cNvPr id="67" name="フローチャート: 判断 66"/>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47007</xdr:rowOff>
    </xdr:from>
    <xdr:ext cx="469744" cy="259045"/>
    <xdr:sp macro="" textlink="">
      <xdr:nvSpPr>
        <xdr:cNvPr id="68" name="テキスト ボックス 67"/>
        <xdr:cNvSpPr txBox="1"/>
      </xdr:nvSpPr>
      <xdr:spPr>
        <a:xfrm>
          <a:off x="3562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139700</xdr:rowOff>
    </xdr:from>
    <xdr:to>
      <xdr:col>15</xdr:col>
      <xdr:colOff>50800</xdr:colOff>
      <xdr:row>38</xdr:row>
      <xdr:rowOff>149497</xdr:rowOff>
    </xdr:to>
    <xdr:cxnSp macro="">
      <xdr:nvCxnSpPr>
        <xdr:cNvPr id="69" name="直線コネクタ 68"/>
        <xdr:cNvCxnSpPr/>
      </xdr:nvCxnSpPr>
      <xdr:spPr>
        <a:xfrm flipV="1">
          <a:off x="2019300" y="66548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118292</xdr:rowOff>
    </xdr:from>
    <xdr:to>
      <xdr:col>15</xdr:col>
      <xdr:colOff>101600</xdr:colOff>
      <xdr:row>35</xdr:row>
      <xdr:rowOff>48442</xdr:rowOff>
    </xdr:to>
    <xdr:sp macro="" textlink="">
      <xdr:nvSpPr>
        <xdr:cNvPr id="70" name="フローチャート: 判断 69"/>
        <xdr:cNvSpPr/>
      </xdr:nvSpPr>
      <xdr:spPr>
        <a:xfrm>
          <a:off x="2857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64969</xdr:rowOff>
    </xdr:from>
    <xdr:ext cx="469744" cy="259045"/>
    <xdr:sp macro="" textlink="">
      <xdr:nvSpPr>
        <xdr:cNvPr id="71" name="テキスト ボックス 70"/>
        <xdr:cNvSpPr txBox="1"/>
      </xdr:nvSpPr>
      <xdr:spPr>
        <a:xfrm>
          <a:off x="2673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44994</xdr:rowOff>
    </xdr:from>
    <xdr:to>
      <xdr:col>10</xdr:col>
      <xdr:colOff>114300</xdr:colOff>
      <xdr:row>38</xdr:row>
      <xdr:rowOff>149497</xdr:rowOff>
    </xdr:to>
    <xdr:cxnSp macro="">
      <xdr:nvCxnSpPr>
        <xdr:cNvPr id="72" name="直線コネクタ 71"/>
        <xdr:cNvCxnSpPr/>
      </xdr:nvCxnSpPr>
      <xdr:spPr>
        <a:xfrm>
          <a:off x="1130300" y="6388644"/>
          <a:ext cx="8890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87267</xdr:rowOff>
    </xdr:from>
    <xdr:to>
      <xdr:col>10</xdr:col>
      <xdr:colOff>165100</xdr:colOff>
      <xdr:row>35</xdr:row>
      <xdr:rowOff>17417</xdr:rowOff>
    </xdr:to>
    <xdr:sp macro="" textlink="">
      <xdr:nvSpPr>
        <xdr:cNvPr id="73" name="フローチャート: 判断 72"/>
        <xdr:cNvSpPr/>
      </xdr:nvSpPr>
      <xdr:spPr>
        <a:xfrm>
          <a:off x="1968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33944</xdr:rowOff>
    </xdr:from>
    <xdr:ext cx="469744" cy="259045"/>
    <xdr:sp macro="" textlink="">
      <xdr:nvSpPr>
        <xdr:cNvPr id="74" name="テキスト ボックス 73"/>
        <xdr:cNvSpPr txBox="1"/>
      </xdr:nvSpPr>
      <xdr:spPr>
        <a:xfrm>
          <a:off x="1784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39914</xdr:rowOff>
    </xdr:from>
    <xdr:to>
      <xdr:col>6</xdr:col>
      <xdr:colOff>38100</xdr:colOff>
      <xdr:row>32</xdr:row>
      <xdr:rowOff>141514</xdr:rowOff>
    </xdr:to>
    <xdr:sp macro="" textlink="">
      <xdr:nvSpPr>
        <xdr:cNvPr id="75" name="フローチャート: 判断 74"/>
        <xdr:cNvSpPr/>
      </xdr:nvSpPr>
      <xdr:spPr>
        <a:xfrm>
          <a:off x="1079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158041</xdr:rowOff>
    </xdr:from>
    <xdr:ext cx="469744" cy="259045"/>
    <xdr:sp macro="" textlink="">
      <xdr:nvSpPr>
        <xdr:cNvPr id="76" name="テキスト ボックス 75"/>
        <xdr:cNvSpPr txBox="1"/>
      </xdr:nvSpPr>
      <xdr:spPr>
        <a:xfrm>
          <a:off x="895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46446</xdr:rowOff>
    </xdr:from>
    <xdr:to>
      <xdr:col>24</xdr:col>
      <xdr:colOff>114300</xdr:colOff>
      <xdr:row>37</xdr:row>
      <xdr:rowOff>148046</xdr:rowOff>
    </xdr:to>
    <xdr:sp macro="" textlink="">
      <xdr:nvSpPr>
        <xdr:cNvPr id="82" name="楕円 81"/>
        <xdr:cNvSpPr/>
      </xdr:nvSpPr>
      <xdr:spPr>
        <a:xfrm>
          <a:off x="4584700" y="63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132823</xdr:rowOff>
    </xdr:from>
    <xdr:ext cx="469744" cy="259045"/>
    <xdr:sp macro="" textlink="">
      <xdr:nvSpPr>
        <xdr:cNvPr id="83" name="議会費該当値テキスト"/>
        <xdr:cNvSpPr txBox="1"/>
      </xdr:nvSpPr>
      <xdr:spPr>
        <a:xfrm>
          <a:off x="4686300" y="630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159113</xdr:rowOff>
    </xdr:from>
    <xdr:to>
      <xdr:col>20</xdr:col>
      <xdr:colOff>38100</xdr:colOff>
      <xdr:row>38</xdr:row>
      <xdr:rowOff>89263</xdr:rowOff>
    </xdr:to>
    <xdr:sp macro="" textlink="">
      <xdr:nvSpPr>
        <xdr:cNvPr id="84" name="楕円 83"/>
        <xdr:cNvSpPr/>
      </xdr:nvSpPr>
      <xdr:spPr>
        <a:xfrm>
          <a:off x="3746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80390</xdr:rowOff>
    </xdr:from>
    <xdr:ext cx="469744" cy="259045"/>
    <xdr:sp macro="" textlink="">
      <xdr:nvSpPr>
        <xdr:cNvPr id="85" name="テキスト ボックス 84"/>
        <xdr:cNvSpPr txBox="1"/>
      </xdr:nvSpPr>
      <xdr:spPr>
        <a:xfrm>
          <a:off x="3562428"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88900</xdr:rowOff>
    </xdr:from>
    <xdr:to>
      <xdr:col>15</xdr:col>
      <xdr:colOff>101600</xdr:colOff>
      <xdr:row>39</xdr:row>
      <xdr:rowOff>19050</xdr:rowOff>
    </xdr:to>
    <xdr:sp macro="" textlink="">
      <xdr:nvSpPr>
        <xdr:cNvPr id="86" name="楕円 85"/>
        <xdr:cNvSpPr/>
      </xdr:nvSpPr>
      <xdr:spPr>
        <a:xfrm>
          <a:off x="2857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10177</xdr:rowOff>
    </xdr:from>
    <xdr:ext cx="469744" cy="259045"/>
    <xdr:sp macro="" textlink="">
      <xdr:nvSpPr>
        <xdr:cNvPr id="87" name="テキスト ボックス 86"/>
        <xdr:cNvSpPr txBox="1"/>
      </xdr:nvSpPr>
      <xdr:spPr>
        <a:xfrm>
          <a:off x="2673428"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98697</xdr:rowOff>
    </xdr:from>
    <xdr:to>
      <xdr:col>10</xdr:col>
      <xdr:colOff>165100</xdr:colOff>
      <xdr:row>39</xdr:row>
      <xdr:rowOff>28847</xdr:rowOff>
    </xdr:to>
    <xdr:sp macro="" textlink="">
      <xdr:nvSpPr>
        <xdr:cNvPr id="88" name="楕円 87"/>
        <xdr:cNvSpPr/>
      </xdr:nvSpPr>
      <xdr:spPr>
        <a:xfrm>
          <a:off x="19685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19974</xdr:rowOff>
    </xdr:from>
    <xdr:ext cx="469744" cy="259045"/>
    <xdr:sp macro="" textlink="">
      <xdr:nvSpPr>
        <xdr:cNvPr id="89" name="テキスト ボックス 88"/>
        <xdr:cNvSpPr txBox="1"/>
      </xdr:nvSpPr>
      <xdr:spPr>
        <a:xfrm>
          <a:off x="1784428" y="67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165644</xdr:rowOff>
    </xdr:from>
    <xdr:to>
      <xdr:col>6</xdr:col>
      <xdr:colOff>38100</xdr:colOff>
      <xdr:row>37</xdr:row>
      <xdr:rowOff>95794</xdr:rowOff>
    </xdr:to>
    <xdr:sp macro="" textlink="">
      <xdr:nvSpPr>
        <xdr:cNvPr id="90" name="楕円 89"/>
        <xdr:cNvSpPr/>
      </xdr:nvSpPr>
      <xdr:spPr>
        <a:xfrm>
          <a:off x="1079500" y="6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86921</xdr:rowOff>
    </xdr:from>
    <xdr:ext cx="469744" cy="259045"/>
    <xdr:sp macro="" textlink="">
      <xdr:nvSpPr>
        <xdr:cNvPr id="91" name="テキスト ボックス 90"/>
        <xdr:cNvSpPr txBox="1"/>
      </xdr:nvSpPr>
      <xdr:spPr>
        <a:xfrm>
          <a:off x="895428" y="64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4" name="直線コネクタ 113"/>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5"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6" name="直線コネクタ 115"/>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7"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8" name="直線コネクタ 117"/>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35550</xdr:rowOff>
    </xdr:from>
    <xdr:to>
      <xdr:col>24</xdr:col>
      <xdr:colOff>63500</xdr:colOff>
      <xdr:row>56</xdr:row>
      <xdr:rowOff>67439</xdr:rowOff>
    </xdr:to>
    <xdr:cxnSp macro="">
      <xdr:nvCxnSpPr>
        <xdr:cNvPr id="119" name="直線コネクタ 118"/>
        <xdr:cNvCxnSpPr/>
      </xdr:nvCxnSpPr>
      <xdr:spPr>
        <a:xfrm>
          <a:off x="3797300" y="9636750"/>
          <a:ext cx="8382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98770</xdr:rowOff>
    </xdr:from>
    <xdr:ext cx="534377" cy="259045"/>
    <xdr:sp macro="" textlink="">
      <xdr:nvSpPr>
        <xdr:cNvPr id="120" name="総務費平均値テキスト"/>
        <xdr:cNvSpPr txBox="1"/>
      </xdr:nvSpPr>
      <xdr:spPr>
        <a:xfrm>
          <a:off x="4686300" y="935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21" name="フローチャート: 判断 120"/>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126441</xdr:rowOff>
    </xdr:from>
    <xdr:to>
      <xdr:col>19</xdr:col>
      <xdr:colOff>177800</xdr:colOff>
      <xdr:row>56</xdr:row>
      <xdr:rowOff>35550</xdr:rowOff>
    </xdr:to>
    <xdr:cxnSp macro="">
      <xdr:nvCxnSpPr>
        <xdr:cNvPr id="122" name="直線コネクタ 121"/>
        <xdr:cNvCxnSpPr/>
      </xdr:nvCxnSpPr>
      <xdr:spPr>
        <a:xfrm>
          <a:off x="2908300" y="9556191"/>
          <a:ext cx="889000" cy="8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3" name="フローチャート: 判断 122"/>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92384</xdr:rowOff>
    </xdr:from>
    <xdr:ext cx="534377" cy="259045"/>
    <xdr:sp macro="" textlink="">
      <xdr:nvSpPr>
        <xdr:cNvPr id="124" name="テキスト ボックス 123"/>
        <xdr:cNvSpPr txBox="1"/>
      </xdr:nvSpPr>
      <xdr:spPr>
        <a:xfrm>
          <a:off x="3530111" y="93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56581</xdr:rowOff>
    </xdr:from>
    <xdr:to>
      <xdr:col>15</xdr:col>
      <xdr:colOff>50800</xdr:colOff>
      <xdr:row>55</xdr:row>
      <xdr:rowOff>126441</xdr:rowOff>
    </xdr:to>
    <xdr:cxnSp macro="">
      <xdr:nvCxnSpPr>
        <xdr:cNvPr id="125" name="直線コネクタ 124"/>
        <xdr:cNvCxnSpPr/>
      </xdr:nvCxnSpPr>
      <xdr:spPr>
        <a:xfrm>
          <a:off x="2019300" y="9314881"/>
          <a:ext cx="889000" cy="2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6" name="フローチャート: 判断 125"/>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55463</xdr:rowOff>
    </xdr:from>
    <xdr:ext cx="534377" cy="259045"/>
    <xdr:sp macro="" textlink="">
      <xdr:nvSpPr>
        <xdr:cNvPr id="127" name="テキスト ボックス 126"/>
        <xdr:cNvSpPr txBox="1"/>
      </xdr:nvSpPr>
      <xdr:spPr>
        <a:xfrm>
          <a:off x="2641111" y="96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56581</xdr:rowOff>
    </xdr:from>
    <xdr:to>
      <xdr:col>10</xdr:col>
      <xdr:colOff>114300</xdr:colOff>
      <xdr:row>54</xdr:row>
      <xdr:rowOff>111354</xdr:rowOff>
    </xdr:to>
    <xdr:cxnSp macro="">
      <xdr:nvCxnSpPr>
        <xdr:cNvPr id="128" name="直線コネクタ 127"/>
        <xdr:cNvCxnSpPr/>
      </xdr:nvCxnSpPr>
      <xdr:spPr>
        <a:xfrm flipV="1">
          <a:off x="1130300" y="9314881"/>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9" name="フローチャート: 判断 128"/>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169191</xdr:rowOff>
    </xdr:from>
    <xdr:ext cx="534377" cy="259045"/>
    <xdr:sp macro="" textlink="">
      <xdr:nvSpPr>
        <xdr:cNvPr id="130" name="テキスト ボックス 129"/>
        <xdr:cNvSpPr txBox="1"/>
      </xdr:nvSpPr>
      <xdr:spPr>
        <a:xfrm>
          <a:off x="1752111" y="95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39956</xdr:rowOff>
    </xdr:from>
    <xdr:to>
      <xdr:col>6</xdr:col>
      <xdr:colOff>38100</xdr:colOff>
      <xdr:row>55</xdr:row>
      <xdr:rowOff>141556</xdr:rowOff>
    </xdr:to>
    <xdr:sp macro="" textlink="">
      <xdr:nvSpPr>
        <xdr:cNvPr id="131" name="フローチャート: 判断 130"/>
        <xdr:cNvSpPr/>
      </xdr:nvSpPr>
      <xdr:spPr>
        <a:xfrm>
          <a:off x="1079500" y="946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132683</xdr:rowOff>
    </xdr:from>
    <xdr:ext cx="534377" cy="259045"/>
    <xdr:sp macro="" textlink="">
      <xdr:nvSpPr>
        <xdr:cNvPr id="132" name="テキスト ボックス 131"/>
        <xdr:cNvSpPr txBox="1"/>
      </xdr:nvSpPr>
      <xdr:spPr>
        <a:xfrm>
          <a:off x="863111" y="95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16639</xdr:rowOff>
    </xdr:from>
    <xdr:to>
      <xdr:col>24</xdr:col>
      <xdr:colOff>114300</xdr:colOff>
      <xdr:row>56</xdr:row>
      <xdr:rowOff>118239</xdr:rowOff>
    </xdr:to>
    <xdr:sp macro="" textlink="">
      <xdr:nvSpPr>
        <xdr:cNvPr id="138" name="楕円 137"/>
        <xdr:cNvSpPr/>
      </xdr:nvSpPr>
      <xdr:spPr>
        <a:xfrm>
          <a:off x="4584700" y="961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166516</xdr:rowOff>
    </xdr:from>
    <xdr:ext cx="534377" cy="259045"/>
    <xdr:sp macro="" textlink="">
      <xdr:nvSpPr>
        <xdr:cNvPr id="139" name="総務費該当値テキスト"/>
        <xdr:cNvSpPr txBox="1"/>
      </xdr:nvSpPr>
      <xdr:spPr>
        <a:xfrm>
          <a:off x="4686300" y="959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156200</xdr:rowOff>
    </xdr:from>
    <xdr:to>
      <xdr:col>20</xdr:col>
      <xdr:colOff>38100</xdr:colOff>
      <xdr:row>56</xdr:row>
      <xdr:rowOff>86350</xdr:rowOff>
    </xdr:to>
    <xdr:sp macro="" textlink="">
      <xdr:nvSpPr>
        <xdr:cNvPr id="140" name="楕円 139"/>
        <xdr:cNvSpPr/>
      </xdr:nvSpPr>
      <xdr:spPr>
        <a:xfrm>
          <a:off x="3746500" y="9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77477</xdr:rowOff>
    </xdr:from>
    <xdr:ext cx="534377" cy="259045"/>
    <xdr:sp macro="" textlink="">
      <xdr:nvSpPr>
        <xdr:cNvPr id="141" name="テキスト ボックス 140"/>
        <xdr:cNvSpPr txBox="1"/>
      </xdr:nvSpPr>
      <xdr:spPr>
        <a:xfrm>
          <a:off x="3530111" y="96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75641</xdr:rowOff>
    </xdr:from>
    <xdr:to>
      <xdr:col>15</xdr:col>
      <xdr:colOff>101600</xdr:colOff>
      <xdr:row>56</xdr:row>
      <xdr:rowOff>5791</xdr:rowOff>
    </xdr:to>
    <xdr:sp macro="" textlink="">
      <xdr:nvSpPr>
        <xdr:cNvPr id="142" name="楕円 141"/>
        <xdr:cNvSpPr/>
      </xdr:nvSpPr>
      <xdr:spPr>
        <a:xfrm>
          <a:off x="2857500" y="95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22318</xdr:rowOff>
    </xdr:from>
    <xdr:ext cx="534377" cy="259045"/>
    <xdr:sp macro="" textlink="">
      <xdr:nvSpPr>
        <xdr:cNvPr id="143" name="テキスト ボックス 142"/>
        <xdr:cNvSpPr txBox="1"/>
      </xdr:nvSpPr>
      <xdr:spPr>
        <a:xfrm>
          <a:off x="2641111" y="92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5781</xdr:rowOff>
    </xdr:from>
    <xdr:to>
      <xdr:col>10</xdr:col>
      <xdr:colOff>165100</xdr:colOff>
      <xdr:row>54</xdr:row>
      <xdr:rowOff>107381</xdr:rowOff>
    </xdr:to>
    <xdr:sp macro="" textlink="">
      <xdr:nvSpPr>
        <xdr:cNvPr id="144" name="楕円 143"/>
        <xdr:cNvSpPr/>
      </xdr:nvSpPr>
      <xdr:spPr>
        <a:xfrm>
          <a:off x="1968500" y="92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123908</xdr:rowOff>
    </xdr:from>
    <xdr:ext cx="534377" cy="259045"/>
    <xdr:sp macro="" textlink="">
      <xdr:nvSpPr>
        <xdr:cNvPr id="145" name="テキスト ボックス 144"/>
        <xdr:cNvSpPr txBox="1"/>
      </xdr:nvSpPr>
      <xdr:spPr>
        <a:xfrm>
          <a:off x="1752111" y="903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60554</xdr:rowOff>
    </xdr:from>
    <xdr:to>
      <xdr:col>6</xdr:col>
      <xdr:colOff>38100</xdr:colOff>
      <xdr:row>54</xdr:row>
      <xdr:rowOff>162154</xdr:rowOff>
    </xdr:to>
    <xdr:sp macro="" textlink="">
      <xdr:nvSpPr>
        <xdr:cNvPr id="146" name="楕円 145"/>
        <xdr:cNvSpPr/>
      </xdr:nvSpPr>
      <xdr:spPr>
        <a:xfrm>
          <a:off x="1079500" y="9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7231</xdr:rowOff>
    </xdr:from>
    <xdr:ext cx="534377" cy="259045"/>
    <xdr:sp macro="" textlink="">
      <xdr:nvSpPr>
        <xdr:cNvPr id="147" name="テキスト ボックス 146"/>
        <xdr:cNvSpPr txBox="1"/>
      </xdr:nvSpPr>
      <xdr:spPr>
        <a:xfrm>
          <a:off x="863111" y="909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106096</xdr:rowOff>
    </xdr:from>
    <xdr:to>
      <xdr:col>24</xdr:col>
      <xdr:colOff>62865</xdr:colOff>
      <xdr:row>77</xdr:row>
      <xdr:rowOff>72262</xdr:rowOff>
    </xdr:to>
    <xdr:cxnSp macro="">
      <xdr:nvCxnSpPr>
        <xdr:cNvPr id="172" name="直線コネクタ 171"/>
        <xdr:cNvCxnSpPr/>
      </xdr:nvCxnSpPr>
      <xdr:spPr>
        <a:xfrm flipV="1">
          <a:off x="4633595" y="12279046"/>
          <a:ext cx="1270" cy="9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76089</xdr:rowOff>
    </xdr:from>
    <xdr:ext cx="599010" cy="259045"/>
    <xdr:sp macro="" textlink="">
      <xdr:nvSpPr>
        <xdr:cNvPr id="173" name="民生費最小値テキスト"/>
        <xdr:cNvSpPr txBox="1"/>
      </xdr:nvSpPr>
      <xdr:spPr>
        <a:xfrm>
          <a:off x="4686300" y="132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72262</xdr:rowOff>
    </xdr:from>
    <xdr:to>
      <xdr:col>24</xdr:col>
      <xdr:colOff>152400</xdr:colOff>
      <xdr:row>77</xdr:row>
      <xdr:rowOff>72262</xdr:rowOff>
    </xdr:to>
    <xdr:cxnSp macro="">
      <xdr:nvCxnSpPr>
        <xdr:cNvPr id="174" name="直線コネクタ 173"/>
        <xdr:cNvCxnSpPr/>
      </xdr:nvCxnSpPr>
      <xdr:spPr>
        <a:xfrm>
          <a:off x="4546600" y="1327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52773</xdr:rowOff>
    </xdr:from>
    <xdr:ext cx="599010" cy="259045"/>
    <xdr:sp macro="" textlink="">
      <xdr:nvSpPr>
        <xdr:cNvPr id="175" name="民生費最大値テキスト"/>
        <xdr:cNvSpPr txBox="1"/>
      </xdr:nvSpPr>
      <xdr:spPr>
        <a:xfrm>
          <a:off x="4686300" y="120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106096</xdr:rowOff>
    </xdr:from>
    <xdr:to>
      <xdr:col>24</xdr:col>
      <xdr:colOff>152400</xdr:colOff>
      <xdr:row>71</xdr:row>
      <xdr:rowOff>106096</xdr:rowOff>
    </xdr:to>
    <xdr:cxnSp macro="">
      <xdr:nvCxnSpPr>
        <xdr:cNvPr id="176" name="直線コネクタ 175"/>
        <xdr:cNvCxnSpPr/>
      </xdr:nvCxnSpPr>
      <xdr:spPr>
        <a:xfrm>
          <a:off x="4546600" y="1227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152615</xdr:rowOff>
    </xdr:from>
    <xdr:to>
      <xdr:col>24</xdr:col>
      <xdr:colOff>63500</xdr:colOff>
      <xdr:row>77</xdr:row>
      <xdr:rowOff>90951</xdr:rowOff>
    </xdr:to>
    <xdr:cxnSp macro="">
      <xdr:nvCxnSpPr>
        <xdr:cNvPr id="177" name="直線コネクタ 176"/>
        <xdr:cNvCxnSpPr/>
      </xdr:nvCxnSpPr>
      <xdr:spPr>
        <a:xfrm flipV="1">
          <a:off x="3797300" y="13182815"/>
          <a:ext cx="838200" cy="10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145934</xdr:rowOff>
    </xdr:from>
    <xdr:ext cx="599010" cy="259045"/>
    <xdr:sp macro="" textlink="">
      <xdr:nvSpPr>
        <xdr:cNvPr id="178" name="民生費平均値テキスト"/>
        <xdr:cNvSpPr txBox="1"/>
      </xdr:nvSpPr>
      <xdr:spPr>
        <a:xfrm>
          <a:off x="4686300" y="12661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123057</xdr:rowOff>
    </xdr:from>
    <xdr:to>
      <xdr:col>24</xdr:col>
      <xdr:colOff>114300</xdr:colOff>
      <xdr:row>75</xdr:row>
      <xdr:rowOff>53207</xdr:rowOff>
    </xdr:to>
    <xdr:sp macro="" textlink="">
      <xdr:nvSpPr>
        <xdr:cNvPr id="179" name="フローチャート: 判断 178"/>
        <xdr:cNvSpPr/>
      </xdr:nvSpPr>
      <xdr:spPr>
        <a:xfrm>
          <a:off x="4584700" y="1281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90951</xdr:rowOff>
    </xdr:from>
    <xdr:to>
      <xdr:col>19</xdr:col>
      <xdr:colOff>177800</xdr:colOff>
      <xdr:row>77</xdr:row>
      <xdr:rowOff>161189</xdr:rowOff>
    </xdr:to>
    <xdr:cxnSp macro="">
      <xdr:nvCxnSpPr>
        <xdr:cNvPr id="180" name="直線コネクタ 179"/>
        <xdr:cNvCxnSpPr/>
      </xdr:nvCxnSpPr>
      <xdr:spPr>
        <a:xfrm flipV="1">
          <a:off x="2908300" y="13292601"/>
          <a:ext cx="889000" cy="7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46419</xdr:rowOff>
    </xdr:from>
    <xdr:to>
      <xdr:col>20</xdr:col>
      <xdr:colOff>38100</xdr:colOff>
      <xdr:row>75</xdr:row>
      <xdr:rowOff>148019</xdr:rowOff>
    </xdr:to>
    <xdr:sp macro="" textlink="">
      <xdr:nvSpPr>
        <xdr:cNvPr id="181" name="フローチャート: 判断 180"/>
        <xdr:cNvSpPr/>
      </xdr:nvSpPr>
      <xdr:spPr>
        <a:xfrm>
          <a:off x="3746500" y="1290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164546</xdr:rowOff>
    </xdr:from>
    <xdr:ext cx="599010" cy="259045"/>
    <xdr:sp macro="" textlink="">
      <xdr:nvSpPr>
        <xdr:cNvPr id="182" name="テキスト ボックス 181"/>
        <xdr:cNvSpPr txBox="1"/>
      </xdr:nvSpPr>
      <xdr:spPr>
        <a:xfrm>
          <a:off x="3497795" y="1268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156408</xdr:rowOff>
    </xdr:from>
    <xdr:to>
      <xdr:col>15</xdr:col>
      <xdr:colOff>50800</xdr:colOff>
      <xdr:row>77</xdr:row>
      <xdr:rowOff>161189</xdr:rowOff>
    </xdr:to>
    <xdr:cxnSp macro="">
      <xdr:nvCxnSpPr>
        <xdr:cNvPr id="183" name="直線コネクタ 182"/>
        <xdr:cNvCxnSpPr/>
      </xdr:nvCxnSpPr>
      <xdr:spPr>
        <a:xfrm>
          <a:off x="2019300" y="13358058"/>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60096</xdr:rowOff>
    </xdr:from>
    <xdr:to>
      <xdr:col>15</xdr:col>
      <xdr:colOff>101600</xdr:colOff>
      <xdr:row>75</xdr:row>
      <xdr:rowOff>161696</xdr:rowOff>
    </xdr:to>
    <xdr:sp macro="" textlink="">
      <xdr:nvSpPr>
        <xdr:cNvPr id="184" name="フローチャート: 判断 183"/>
        <xdr:cNvSpPr/>
      </xdr:nvSpPr>
      <xdr:spPr>
        <a:xfrm>
          <a:off x="2857500" y="1291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6773</xdr:rowOff>
    </xdr:from>
    <xdr:ext cx="599010" cy="259045"/>
    <xdr:sp macro="" textlink="">
      <xdr:nvSpPr>
        <xdr:cNvPr id="185" name="テキスト ボックス 184"/>
        <xdr:cNvSpPr txBox="1"/>
      </xdr:nvSpPr>
      <xdr:spPr>
        <a:xfrm>
          <a:off x="2608795" y="1269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156408</xdr:rowOff>
    </xdr:from>
    <xdr:to>
      <xdr:col>10</xdr:col>
      <xdr:colOff>114300</xdr:colOff>
      <xdr:row>78</xdr:row>
      <xdr:rowOff>106687</xdr:rowOff>
    </xdr:to>
    <xdr:cxnSp macro="">
      <xdr:nvCxnSpPr>
        <xdr:cNvPr id="186" name="直線コネクタ 185"/>
        <xdr:cNvCxnSpPr/>
      </xdr:nvCxnSpPr>
      <xdr:spPr>
        <a:xfrm flipV="1">
          <a:off x="1130300" y="13358058"/>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92901</xdr:rowOff>
    </xdr:from>
    <xdr:to>
      <xdr:col>10</xdr:col>
      <xdr:colOff>165100</xdr:colOff>
      <xdr:row>76</xdr:row>
      <xdr:rowOff>23050</xdr:rowOff>
    </xdr:to>
    <xdr:sp macro="" textlink="">
      <xdr:nvSpPr>
        <xdr:cNvPr id="187" name="フローチャート: 判断 186"/>
        <xdr:cNvSpPr/>
      </xdr:nvSpPr>
      <xdr:spPr>
        <a:xfrm>
          <a:off x="1968500" y="129516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39578</xdr:rowOff>
    </xdr:from>
    <xdr:ext cx="599010" cy="259045"/>
    <xdr:sp macro="" textlink="">
      <xdr:nvSpPr>
        <xdr:cNvPr id="188" name="テキスト ボックス 187"/>
        <xdr:cNvSpPr txBox="1"/>
      </xdr:nvSpPr>
      <xdr:spPr>
        <a:xfrm>
          <a:off x="1719795" y="1272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42304</xdr:rowOff>
    </xdr:from>
    <xdr:to>
      <xdr:col>6</xdr:col>
      <xdr:colOff>38100</xdr:colOff>
      <xdr:row>76</xdr:row>
      <xdr:rowOff>143904</xdr:rowOff>
    </xdr:to>
    <xdr:sp macro="" textlink="">
      <xdr:nvSpPr>
        <xdr:cNvPr id="189" name="フローチャート: 判断 188"/>
        <xdr:cNvSpPr/>
      </xdr:nvSpPr>
      <xdr:spPr>
        <a:xfrm>
          <a:off x="1079500" y="130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160431</xdr:rowOff>
    </xdr:from>
    <xdr:ext cx="599010" cy="259045"/>
    <xdr:sp macro="" textlink="">
      <xdr:nvSpPr>
        <xdr:cNvPr id="190" name="テキスト ボックス 189"/>
        <xdr:cNvSpPr txBox="1"/>
      </xdr:nvSpPr>
      <xdr:spPr>
        <a:xfrm>
          <a:off x="830795" y="1284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101815</xdr:rowOff>
    </xdr:from>
    <xdr:to>
      <xdr:col>24</xdr:col>
      <xdr:colOff>114300</xdr:colOff>
      <xdr:row>77</xdr:row>
      <xdr:rowOff>31965</xdr:rowOff>
    </xdr:to>
    <xdr:sp macro="" textlink="">
      <xdr:nvSpPr>
        <xdr:cNvPr id="196" name="楕円 195"/>
        <xdr:cNvSpPr/>
      </xdr:nvSpPr>
      <xdr:spPr>
        <a:xfrm>
          <a:off x="45847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16742</xdr:rowOff>
    </xdr:from>
    <xdr:ext cx="599010" cy="259045"/>
    <xdr:sp macro="" textlink="">
      <xdr:nvSpPr>
        <xdr:cNvPr id="197" name="民生費該当値テキスト"/>
        <xdr:cNvSpPr txBox="1"/>
      </xdr:nvSpPr>
      <xdr:spPr>
        <a:xfrm>
          <a:off x="4686300" y="1304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40151</xdr:rowOff>
    </xdr:from>
    <xdr:to>
      <xdr:col>20</xdr:col>
      <xdr:colOff>38100</xdr:colOff>
      <xdr:row>77</xdr:row>
      <xdr:rowOff>141751</xdr:rowOff>
    </xdr:to>
    <xdr:sp macro="" textlink="">
      <xdr:nvSpPr>
        <xdr:cNvPr id="198" name="楕円 197"/>
        <xdr:cNvSpPr/>
      </xdr:nvSpPr>
      <xdr:spPr>
        <a:xfrm>
          <a:off x="3746500" y="132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132878</xdr:rowOff>
    </xdr:from>
    <xdr:ext cx="599010" cy="259045"/>
    <xdr:sp macro="" textlink="">
      <xdr:nvSpPr>
        <xdr:cNvPr id="199" name="テキスト ボックス 198"/>
        <xdr:cNvSpPr txBox="1"/>
      </xdr:nvSpPr>
      <xdr:spPr>
        <a:xfrm>
          <a:off x="3497795" y="1333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110389</xdr:rowOff>
    </xdr:from>
    <xdr:to>
      <xdr:col>15</xdr:col>
      <xdr:colOff>101600</xdr:colOff>
      <xdr:row>78</xdr:row>
      <xdr:rowOff>40539</xdr:rowOff>
    </xdr:to>
    <xdr:sp macro="" textlink="">
      <xdr:nvSpPr>
        <xdr:cNvPr id="200" name="楕円 199"/>
        <xdr:cNvSpPr/>
      </xdr:nvSpPr>
      <xdr:spPr>
        <a:xfrm>
          <a:off x="2857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31666</xdr:rowOff>
    </xdr:from>
    <xdr:ext cx="599010" cy="259045"/>
    <xdr:sp macro="" textlink="">
      <xdr:nvSpPr>
        <xdr:cNvPr id="201" name="テキスト ボックス 200"/>
        <xdr:cNvSpPr txBox="1"/>
      </xdr:nvSpPr>
      <xdr:spPr>
        <a:xfrm>
          <a:off x="2608795" y="1340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105608</xdr:rowOff>
    </xdr:from>
    <xdr:to>
      <xdr:col>10</xdr:col>
      <xdr:colOff>165100</xdr:colOff>
      <xdr:row>78</xdr:row>
      <xdr:rowOff>35758</xdr:rowOff>
    </xdr:to>
    <xdr:sp macro="" textlink="">
      <xdr:nvSpPr>
        <xdr:cNvPr id="202" name="楕円 201"/>
        <xdr:cNvSpPr/>
      </xdr:nvSpPr>
      <xdr:spPr>
        <a:xfrm>
          <a:off x="1968500" y="133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26885</xdr:rowOff>
    </xdr:from>
    <xdr:ext cx="599010" cy="259045"/>
    <xdr:sp macro="" textlink="">
      <xdr:nvSpPr>
        <xdr:cNvPr id="203" name="テキスト ボックス 202"/>
        <xdr:cNvSpPr txBox="1"/>
      </xdr:nvSpPr>
      <xdr:spPr>
        <a:xfrm>
          <a:off x="1719795" y="1339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55887</xdr:rowOff>
    </xdr:from>
    <xdr:to>
      <xdr:col>6</xdr:col>
      <xdr:colOff>38100</xdr:colOff>
      <xdr:row>78</xdr:row>
      <xdr:rowOff>157487</xdr:rowOff>
    </xdr:to>
    <xdr:sp macro="" textlink="">
      <xdr:nvSpPr>
        <xdr:cNvPr id="204" name="楕円 203"/>
        <xdr:cNvSpPr/>
      </xdr:nvSpPr>
      <xdr:spPr>
        <a:xfrm>
          <a:off x="1079500" y="134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148614</xdr:rowOff>
    </xdr:from>
    <xdr:ext cx="599010" cy="259045"/>
    <xdr:sp macro="" textlink="">
      <xdr:nvSpPr>
        <xdr:cNvPr id="205" name="テキスト ボックス 204"/>
        <xdr:cNvSpPr txBox="1"/>
      </xdr:nvSpPr>
      <xdr:spPr>
        <a:xfrm>
          <a:off x="830795" y="135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2" name="テキスト ボックス 22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6" name="直線コネクタ 225"/>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7" name="衛生費最小値テキスト"/>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8" name="直線コネクタ 227"/>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9" name="衛生費最大値テキスト"/>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30" name="直線コネクタ 229"/>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19228</xdr:rowOff>
    </xdr:from>
    <xdr:to>
      <xdr:col>24</xdr:col>
      <xdr:colOff>63500</xdr:colOff>
      <xdr:row>94</xdr:row>
      <xdr:rowOff>116839</xdr:rowOff>
    </xdr:to>
    <xdr:cxnSp macro="">
      <xdr:nvCxnSpPr>
        <xdr:cNvPr id="231" name="直線コネクタ 230"/>
        <xdr:cNvCxnSpPr/>
      </xdr:nvCxnSpPr>
      <xdr:spPr>
        <a:xfrm>
          <a:off x="3797300" y="15964078"/>
          <a:ext cx="838200" cy="2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48855</xdr:rowOff>
    </xdr:from>
    <xdr:ext cx="534377" cy="259045"/>
    <xdr:sp macro="" textlink="">
      <xdr:nvSpPr>
        <xdr:cNvPr id="232" name="衛生費平均値テキスト"/>
        <xdr:cNvSpPr txBox="1"/>
      </xdr:nvSpPr>
      <xdr:spPr>
        <a:xfrm>
          <a:off x="4686300" y="1599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33" name="フローチャート: 判断 232"/>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19228</xdr:rowOff>
    </xdr:from>
    <xdr:to>
      <xdr:col>19</xdr:col>
      <xdr:colOff>177800</xdr:colOff>
      <xdr:row>94</xdr:row>
      <xdr:rowOff>123983</xdr:rowOff>
    </xdr:to>
    <xdr:cxnSp macro="">
      <xdr:nvCxnSpPr>
        <xdr:cNvPr id="234" name="直線コネクタ 233"/>
        <xdr:cNvCxnSpPr/>
      </xdr:nvCxnSpPr>
      <xdr:spPr>
        <a:xfrm flipV="1">
          <a:off x="2908300" y="15964078"/>
          <a:ext cx="889000" cy="27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5" name="フローチャート: 判断 234"/>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3261</xdr:rowOff>
    </xdr:from>
    <xdr:ext cx="534377" cy="259045"/>
    <xdr:sp macro="" textlink="">
      <xdr:nvSpPr>
        <xdr:cNvPr id="236" name="テキスト ボックス 235"/>
        <xdr:cNvSpPr txBox="1"/>
      </xdr:nvSpPr>
      <xdr:spPr>
        <a:xfrm>
          <a:off x="3530111" y="162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123983</xdr:rowOff>
    </xdr:from>
    <xdr:to>
      <xdr:col>15</xdr:col>
      <xdr:colOff>50800</xdr:colOff>
      <xdr:row>95</xdr:row>
      <xdr:rowOff>25572</xdr:rowOff>
    </xdr:to>
    <xdr:cxnSp macro="">
      <xdr:nvCxnSpPr>
        <xdr:cNvPr id="237" name="直線コネクタ 236"/>
        <xdr:cNvCxnSpPr/>
      </xdr:nvCxnSpPr>
      <xdr:spPr>
        <a:xfrm flipV="1">
          <a:off x="2019300" y="16240283"/>
          <a:ext cx="889000" cy="7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8" name="フローチャート: 判断 237"/>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54951</xdr:rowOff>
    </xdr:from>
    <xdr:ext cx="534377" cy="259045"/>
    <xdr:sp macro="" textlink="">
      <xdr:nvSpPr>
        <xdr:cNvPr id="239" name="テキスト ボックス 238"/>
        <xdr:cNvSpPr txBox="1"/>
      </xdr:nvSpPr>
      <xdr:spPr>
        <a:xfrm>
          <a:off x="2641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147186</xdr:rowOff>
    </xdr:from>
    <xdr:to>
      <xdr:col>10</xdr:col>
      <xdr:colOff>114300</xdr:colOff>
      <xdr:row>95</xdr:row>
      <xdr:rowOff>25572</xdr:rowOff>
    </xdr:to>
    <xdr:cxnSp macro="">
      <xdr:nvCxnSpPr>
        <xdr:cNvPr id="240" name="直線コネクタ 239"/>
        <xdr:cNvCxnSpPr/>
      </xdr:nvCxnSpPr>
      <xdr:spPr>
        <a:xfrm>
          <a:off x="1130300" y="16092036"/>
          <a:ext cx="889000" cy="2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41" name="フローチャート: 判断 240"/>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18032</xdr:rowOff>
    </xdr:from>
    <xdr:ext cx="534377" cy="259045"/>
    <xdr:sp macro="" textlink="">
      <xdr:nvSpPr>
        <xdr:cNvPr id="242" name="テキスト ボックス 241"/>
        <xdr:cNvSpPr txBox="1"/>
      </xdr:nvSpPr>
      <xdr:spPr>
        <a:xfrm>
          <a:off x="1752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162909</xdr:rowOff>
    </xdr:from>
    <xdr:to>
      <xdr:col>6</xdr:col>
      <xdr:colOff>38100</xdr:colOff>
      <xdr:row>94</xdr:row>
      <xdr:rowOff>93059</xdr:rowOff>
    </xdr:to>
    <xdr:sp macro="" textlink="">
      <xdr:nvSpPr>
        <xdr:cNvPr id="243" name="フローチャート: 判断 242"/>
        <xdr:cNvSpPr/>
      </xdr:nvSpPr>
      <xdr:spPr>
        <a:xfrm>
          <a:off x="1079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84186</xdr:rowOff>
    </xdr:from>
    <xdr:ext cx="534377" cy="259045"/>
    <xdr:sp macro="" textlink="">
      <xdr:nvSpPr>
        <xdr:cNvPr id="244" name="テキスト ボックス 243"/>
        <xdr:cNvSpPr txBox="1"/>
      </xdr:nvSpPr>
      <xdr:spPr>
        <a:xfrm>
          <a:off x="863111" y="162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66039</xdr:rowOff>
    </xdr:from>
    <xdr:to>
      <xdr:col>24</xdr:col>
      <xdr:colOff>114300</xdr:colOff>
      <xdr:row>94</xdr:row>
      <xdr:rowOff>167639</xdr:rowOff>
    </xdr:to>
    <xdr:sp macro="" textlink="">
      <xdr:nvSpPr>
        <xdr:cNvPr id="250" name="楕円 249"/>
        <xdr:cNvSpPr/>
      </xdr:nvSpPr>
      <xdr:spPr>
        <a:xfrm>
          <a:off x="4584700" y="161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44466</xdr:rowOff>
    </xdr:from>
    <xdr:ext cx="534377" cy="259045"/>
    <xdr:sp macro="" textlink="">
      <xdr:nvSpPr>
        <xdr:cNvPr id="251" name="衛生費該当値テキスト"/>
        <xdr:cNvSpPr txBox="1"/>
      </xdr:nvSpPr>
      <xdr:spPr>
        <a:xfrm>
          <a:off x="4686300" y="161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139878</xdr:rowOff>
    </xdr:from>
    <xdr:to>
      <xdr:col>20</xdr:col>
      <xdr:colOff>38100</xdr:colOff>
      <xdr:row>93</xdr:row>
      <xdr:rowOff>70028</xdr:rowOff>
    </xdr:to>
    <xdr:sp macro="" textlink="">
      <xdr:nvSpPr>
        <xdr:cNvPr id="252" name="楕円 251"/>
        <xdr:cNvSpPr/>
      </xdr:nvSpPr>
      <xdr:spPr>
        <a:xfrm>
          <a:off x="3746500" y="159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86555</xdr:rowOff>
    </xdr:from>
    <xdr:ext cx="534377" cy="259045"/>
    <xdr:sp macro="" textlink="">
      <xdr:nvSpPr>
        <xdr:cNvPr id="253" name="テキスト ボックス 252"/>
        <xdr:cNvSpPr txBox="1"/>
      </xdr:nvSpPr>
      <xdr:spPr>
        <a:xfrm>
          <a:off x="3530111" y="156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73183</xdr:rowOff>
    </xdr:from>
    <xdr:to>
      <xdr:col>15</xdr:col>
      <xdr:colOff>101600</xdr:colOff>
      <xdr:row>95</xdr:row>
      <xdr:rowOff>3333</xdr:rowOff>
    </xdr:to>
    <xdr:sp macro="" textlink="">
      <xdr:nvSpPr>
        <xdr:cNvPr id="254" name="楕円 253"/>
        <xdr:cNvSpPr/>
      </xdr:nvSpPr>
      <xdr:spPr>
        <a:xfrm>
          <a:off x="2857500" y="161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165910</xdr:rowOff>
    </xdr:from>
    <xdr:ext cx="534377" cy="259045"/>
    <xdr:sp macro="" textlink="">
      <xdr:nvSpPr>
        <xdr:cNvPr id="255" name="テキスト ボックス 254"/>
        <xdr:cNvSpPr txBox="1"/>
      </xdr:nvSpPr>
      <xdr:spPr>
        <a:xfrm>
          <a:off x="2641111" y="1628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146222</xdr:rowOff>
    </xdr:from>
    <xdr:to>
      <xdr:col>10</xdr:col>
      <xdr:colOff>165100</xdr:colOff>
      <xdr:row>95</xdr:row>
      <xdr:rowOff>76372</xdr:rowOff>
    </xdr:to>
    <xdr:sp macro="" textlink="">
      <xdr:nvSpPr>
        <xdr:cNvPr id="256" name="楕円 255"/>
        <xdr:cNvSpPr/>
      </xdr:nvSpPr>
      <xdr:spPr>
        <a:xfrm>
          <a:off x="1968500" y="162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67499</xdr:rowOff>
    </xdr:from>
    <xdr:ext cx="534377" cy="259045"/>
    <xdr:sp macro="" textlink="">
      <xdr:nvSpPr>
        <xdr:cNvPr id="257" name="テキスト ボックス 256"/>
        <xdr:cNvSpPr txBox="1"/>
      </xdr:nvSpPr>
      <xdr:spPr>
        <a:xfrm>
          <a:off x="1752111" y="163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96386</xdr:rowOff>
    </xdr:from>
    <xdr:to>
      <xdr:col>6</xdr:col>
      <xdr:colOff>38100</xdr:colOff>
      <xdr:row>94</xdr:row>
      <xdr:rowOff>26536</xdr:rowOff>
    </xdr:to>
    <xdr:sp macro="" textlink="">
      <xdr:nvSpPr>
        <xdr:cNvPr id="258" name="楕円 257"/>
        <xdr:cNvSpPr/>
      </xdr:nvSpPr>
      <xdr:spPr>
        <a:xfrm>
          <a:off x="1079500" y="160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43063</xdr:rowOff>
    </xdr:from>
    <xdr:ext cx="534377" cy="259045"/>
    <xdr:sp macro="" textlink="">
      <xdr:nvSpPr>
        <xdr:cNvPr id="259" name="テキスト ボックス 258"/>
        <xdr:cNvSpPr txBox="1"/>
      </xdr:nvSpPr>
      <xdr:spPr>
        <a:xfrm>
          <a:off x="863111" y="158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134493</xdr:rowOff>
    </xdr:from>
    <xdr:to>
      <xdr:col>54</xdr:col>
      <xdr:colOff>189865</xdr:colOff>
      <xdr:row>39</xdr:row>
      <xdr:rowOff>7620</xdr:rowOff>
    </xdr:to>
    <xdr:cxnSp macro="">
      <xdr:nvCxnSpPr>
        <xdr:cNvPr id="283" name="直線コネクタ 282"/>
        <xdr:cNvCxnSpPr/>
      </xdr:nvCxnSpPr>
      <xdr:spPr>
        <a:xfrm flipV="1">
          <a:off x="10475595" y="5620893"/>
          <a:ext cx="1270" cy="1073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11447</xdr:rowOff>
    </xdr:from>
    <xdr:ext cx="378565" cy="259045"/>
    <xdr:sp macro="" textlink="">
      <xdr:nvSpPr>
        <xdr:cNvPr id="284" name="労働費最小値テキスト"/>
        <xdr:cNvSpPr txBox="1"/>
      </xdr:nvSpPr>
      <xdr:spPr>
        <a:xfrm>
          <a:off x="10528300" y="6697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7620</xdr:rowOff>
    </xdr:from>
    <xdr:to>
      <xdr:col>55</xdr:col>
      <xdr:colOff>88900</xdr:colOff>
      <xdr:row>39</xdr:row>
      <xdr:rowOff>7620</xdr:rowOff>
    </xdr:to>
    <xdr:cxnSp macro="">
      <xdr:nvCxnSpPr>
        <xdr:cNvPr id="285" name="直線コネクタ 284"/>
        <xdr:cNvCxnSpPr/>
      </xdr:nvCxnSpPr>
      <xdr:spPr>
        <a:xfrm>
          <a:off x="10388600" y="669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81170</xdr:rowOff>
    </xdr:from>
    <xdr:ext cx="469744" cy="259045"/>
    <xdr:sp macro="" textlink="">
      <xdr:nvSpPr>
        <xdr:cNvPr id="286" name="労働費最大値テキスト"/>
        <xdr:cNvSpPr txBox="1"/>
      </xdr:nvSpPr>
      <xdr:spPr>
        <a:xfrm>
          <a:off x="10528300" y="539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134493</xdr:rowOff>
    </xdr:from>
    <xdr:to>
      <xdr:col>55</xdr:col>
      <xdr:colOff>88900</xdr:colOff>
      <xdr:row>32</xdr:row>
      <xdr:rowOff>134493</xdr:rowOff>
    </xdr:to>
    <xdr:cxnSp macro="">
      <xdr:nvCxnSpPr>
        <xdr:cNvPr id="287" name="直線コネクタ 286"/>
        <xdr:cNvCxnSpPr/>
      </xdr:nvCxnSpPr>
      <xdr:spPr>
        <a:xfrm>
          <a:off x="10388600" y="562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25781</xdr:rowOff>
    </xdr:from>
    <xdr:to>
      <xdr:col>55</xdr:col>
      <xdr:colOff>0</xdr:colOff>
      <xdr:row>32</xdr:row>
      <xdr:rowOff>134493</xdr:rowOff>
    </xdr:to>
    <xdr:cxnSp macro="">
      <xdr:nvCxnSpPr>
        <xdr:cNvPr id="288" name="直線コネクタ 287"/>
        <xdr:cNvCxnSpPr/>
      </xdr:nvCxnSpPr>
      <xdr:spPr>
        <a:xfrm>
          <a:off x="9639300" y="5512181"/>
          <a:ext cx="838200" cy="1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130827</xdr:rowOff>
    </xdr:from>
    <xdr:ext cx="469744" cy="259045"/>
    <xdr:sp macro="" textlink="">
      <xdr:nvSpPr>
        <xdr:cNvPr id="289" name="労働費平均値テキスト"/>
        <xdr:cNvSpPr txBox="1"/>
      </xdr:nvSpPr>
      <xdr:spPr>
        <a:xfrm>
          <a:off x="10528300" y="6474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152400</xdr:rowOff>
    </xdr:from>
    <xdr:to>
      <xdr:col>55</xdr:col>
      <xdr:colOff>50800</xdr:colOff>
      <xdr:row>38</xdr:row>
      <xdr:rowOff>82550</xdr:rowOff>
    </xdr:to>
    <xdr:sp macro="" textlink="">
      <xdr:nvSpPr>
        <xdr:cNvPr id="290" name="フローチャート: 判断 289"/>
        <xdr:cNvSpPr/>
      </xdr:nvSpPr>
      <xdr:spPr>
        <a:xfrm>
          <a:off x="104267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36957</xdr:rowOff>
    </xdr:from>
    <xdr:to>
      <xdr:col>50</xdr:col>
      <xdr:colOff>114300</xdr:colOff>
      <xdr:row>32</xdr:row>
      <xdr:rowOff>25781</xdr:rowOff>
    </xdr:to>
    <xdr:cxnSp macro="">
      <xdr:nvCxnSpPr>
        <xdr:cNvPr id="291" name="直線コネクタ 290"/>
        <xdr:cNvCxnSpPr/>
      </xdr:nvCxnSpPr>
      <xdr:spPr>
        <a:xfrm>
          <a:off x="8750300" y="5351907"/>
          <a:ext cx="889000" cy="1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142113</xdr:rowOff>
    </xdr:from>
    <xdr:to>
      <xdr:col>50</xdr:col>
      <xdr:colOff>165100</xdr:colOff>
      <xdr:row>38</xdr:row>
      <xdr:rowOff>72263</xdr:rowOff>
    </xdr:to>
    <xdr:sp macro="" textlink="">
      <xdr:nvSpPr>
        <xdr:cNvPr id="292" name="フローチャート: 判断 291"/>
        <xdr:cNvSpPr/>
      </xdr:nvSpPr>
      <xdr:spPr>
        <a:xfrm>
          <a:off x="9588500" y="648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63390</xdr:rowOff>
    </xdr:from>
    <xdr:ext cx="469744" cy="259045"/>
    <xdr:sp macro="" textlink="">
      <xdr:nvSpPr>
        <xdr:cNvPr id="293" name="テキスト ボックス 292"/>
        <xdr:cNvSpPr txBox="1"/>
      </xdr:nvSpPr>
      <xdr:spPr>
        <a:xfrm>
          <a:off x="9404428" y="65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36957</xdr:rowOff>
    </xdr:from>
    <xdr:to>
      <xdr:col>45</xdr:col>
      <xdr:colOff>177800</xdr:colOff>
      <xdr:row>31</xdr:row>
      <xdr:rowOff>42799</xdr:rowOff>
    </xdr:to>
    <xdr:cxnSp macro="">
      <xdr:nvCxnSpPr>
        <xdr:cNvPr id="294" name="直線コネクタ 293"/>
        <xdr:cNvCxnSpPr/>
      </xdr:nvCxnSpPr>
      <xdr:spPr>
        <a:xfrm flipV="1">
          <a:off x="7861300" y="5351907"/>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130937</xdr:rowOff>
    </xdr:from>
    <xdr:to>
      <xdr:col>46</xdr:col>
      <xdr:colOff>38100</xdr:colOff>
      <xdr:row>38</xdr:row>
      <xdr:rowOff>61087</xdr:rowOff>
    </xdr:to>
    <xdr:sp macro="" textlink="">
      <xdr:nvSpPr>
        <xdr:cNvPr id="295" name="フローチャート: 判断 294"/>
        <xdr:cNvSpPr/>
      </xdr:nvSpPr>
      <xdr:spPr>
        <a:xfrm>
          <a:off x="86995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52214</xdr:rowOff>
    </xdr:from>
    <xdr:ext cx="469744" cy="259045"/>
    <xdr:sp macro="" textlink="">
      <xdr:nvSpPr>
        <xdr:cNvPr id="296" name="テキスト ボックス 295"/>
        <xdr:cNvSpPr txBox="1"/>
      </xdr:nvSpPr>
      <xdr:spPr>
        <a:xfrm>
          <a:off x="8515428" y="656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54737</xdr:rowOff>
    </xdr:from>
    <xdr:to>
      <xdr:col>41</xdr:col>
      <xdr:colOff>50800</xdr:colOff>
      <xdr:row>31</xdr:row>
      <xdr:rowOff>42799</xdr:rowOff>
    </xdr:to>
    <xdr:cxnSp macro="">
      <xdr:nvCxnSpPr>
        <xdr:cNvPr id="297" name="直線コネクタ 296"/>
        <xdr:cNvCxnSpPr/>
      </xdr:nvCxnSpPr>
      <xdr:spPr>
        <a:xfrm>
          <a:off x="6972300" y="5198237"/>
          <a:ext cx="889000" cy="1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136525</xdr:rowOff>
    </xdr:from>
    <xdr:to>
      <xdr:col>41</xdr:col>
      <xdr:colOff>101600</xdr:colOff>
      <xdr:row>38</xdr:row>
      <xdr:rowOff>66675</xdr:rowOff>
    </xdr:to>
    <xdr:sp macro="" textlink="">
      <xdr:nvSpPr>
        <xdr:cNvPr id="298" name="フローチャート: 判断 297"/>
        <xdr:cNvSpPr/>
      </xdr:nvSpPr>
      <xdr:spPr>
        <a:xfrm>
          <a:off x="7810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57802</xdr:rowOff>
    </xdr:from>
    <xdr:ext cx="469744" cy="259045"/>
    <xdr:sp macro="" textlink="">
      <xdr:nvSpPr>
        <xdr:cNvPr id="299" name="テキスト ボックス 298"/>
        <xdr:cNvSpPr txBox="1"/>
      </xdr:nvSpPr>
      <xdr:spPr>
        <a:xfrm>
          <a:off x="7626428"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65405</xdr:rowOff>
    </xdr:from>
    <xdr:to>
      <xdr:col>36</xdr:col>
      <xdr:colOff>165100</xdr:colOff>
      <xdr:row>37</xdr:row>
      <xdr:rowOff>167005</xdr:rowOff>
    </xdr:to>
    <xdr:sp macro="" textlink="">
      <xdr:nvSpPr>
        <xdr:cNvPr id="300" name="フローチャート: 判断 299"/>
        <xdr:cNvSpPr/>
      </xdr:nvSpPr>
      <xdr:spPr>
        <a:xfrm>
          <a:off x="6921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158132</xdr:rowOff>
    </xdr:from>
    <xdr:ext cx="469744" cy="259045"/>
    <xdr:sp macro="" textlink="">
      <xdr:nvSpPr>
        <xdr:cNvPr id="301" name="テキスト ボックス 300"/>
        <xdr:cNvSpPr txBox="1"/>
      </xdr:nvSpPr>
      <xdr:spPr>
        <a:xfrm>
          <a:off x="6737428" y="650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83693</xdr:rowOff>
    </xdr:from>
    <xdr:to>
      <xdr:col>55</xdr:col>
      <xdr:colOff>50800</xdr:colOff>
      <xdr:row>33</xdr:row>
      <xdr:rowOff>13843</xdr:rowOff>
    </xdr:to>
    <xdr:sp macro="" textlink="">
      <xdr:nvSpPr>
        <xdr:cNvPr id="307" name="楕円 306"/>
        <xdr:cNvSpPr/>
      </xdr:nvSpPr>
      <xdr:spPr>
        <a:xfrm>
          <a:off x="10426700" y="55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36720</xdr:rowOff>
    </xdr:from>
    <xdr:ext cx="469744" cy="259045"/>
    <xdr:sp macro="" textlink="">
      <xdr:nvSpPr>
        <xdr:cNvPr id="308" name="労働費該当値テキスト"/>
        <xdr:cNvSpPr txBox="1"/>
      </xdr:nvSpPr>
      <xdr:spPr>
        <a:xfrm>
          <a:off x="10528300" y="552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146431</xdr:rowOff>
    </xdr:from>
    <xdr:to>
      <xdr:col>50</xdr:col>
      <xdr:colOff>165100</xdr:colOff>
      <xdr:row>32</xdr:row>
      <xdr:rowOff>76581</xdr:rowOff>
    </xdr:to>
    <xdr:sp macro="" textlink="">
      <xdr:nvSpPr>
        <xdr:cNvPr id="309" name="楕円 308"/>
        <xdr:cNvSpPr/>
      </xdr:nvSpPr>
      <xdr:spPr>
        <a:xfrm>
          <a:off x="9588500" y="54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93108</xdr:rowOff>
    </xdr:from>
    <xdr:ext cx="469744" cy="259045"/>
    <xdr:sp macro="" textlink="">
      <xdr:nvSpPr>
        <xdr:cNvPr id="310" name="テキスト ボックス 309"/>
        <xdr:cNvSpPr txBox="1"/>
      </xdr:nvSpPr>
      <xdr:spPr>
        <a:xfrm>
          <a:off x="9404428" y="52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157607</xdr:rowOff>
    </xdr:from>
    <xdr:to>
      <xdr:col>46</xdr:col>
      <xdr:colOff>38100</xdr:colOff>
      <xdr:row>31</xdr:row>
      <xdr:rowOff>87757</xdr:rowOff>
    </xdr:to>
    <xdr:sp macro="" textlink="">
      <xdr:nvSpPr>
        <xdr:cNvPr id="311" name="楕円 310"/>
        <xdr:cNvSpPr/>
      </xdr:nvSpPr>
      <xdr:spPr>
        <a:xfrm>
          <a:off x="8699500" y="53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104284</xdr:rowOff>
    </xdr:from>
    <xdr:ext cx="534377" cy="259045"/>
    <xdr:sp macro="" textlink="">
      <xdr:nvSpPr>
        <xdr:cNvPr id="312" name="テキスト ボックス 311"/>
        <xdr:cNvSpPr txBox="1"/>
      </xdr:nvSpPr>
      <xdr:spPr>
        <a:xfrm>
          <a:off x="8483111" y="507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163449</xdr:rowOff>
    </xdr:from>
    <xdr:to>
      <xdr:col>41</xdr:col>
      <xdr:colOff>101600</xdr:colOff>
      <xdr:row>31</xdr:row>
      <xdr:rowOff>93599</xdr:rowOff>
    </xdr:to>
    <xdr:sp macro="" textlink="">
      <xdr:nvSpPr>
        <xdr:cNvPr id="313" name="楕円 312"/>
        <xdr:cNvSpPr/>
      </xdr:nvSpPr>
      <xdr:spPr>
        <a:xfrm>
          <a:off x="7810500" y="53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110126</xdr:rowOff>
    </xdr:from>
    <xdr:ext cx="534377" cy="259045"/>
    <xdr:sp macro="" textlink="">
      <xdr:nvSpPr>
        <xdr:cNvPr id="314" name="テキスト ボックス 313"/>
        <xdr:cNvSpPr txBox="1"/>
      </xdr:nvSpPr>
      <xdr:spPr>
        <a:xfrm>
          <a:off x="7594111" y="508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3937</xdr:rowOff>
    </xdr:from>
    <xdr:to>
      <xdr:col>36</xdr:col>
      <xdr:colOff>165100</xdr:colOff>
      <xdr:row>30</xdr:row>
      <xdr:rowOff>105537</xdr:rowOff>
    </xdr:to>
    <xdr:sp macro="" textlink="">
      <xdr:nvSpPr>
        <xdr:cNvPr id="315" name="楕円 314"/>
        <xdr:cNvSpPr/>
      </xdr:nvSpPr>
      <xdr:spPr>
        <a:xfrm>
          <a:off x="6921500" y="5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122064</xdr:rowOff>
    </xdr:from>
    <xdr:ext cx="534377" cy="259045"/>
    <xdr:sp macro="" textlink="">
      <xdr:nvSpPr>
        <xdr:cNvPr id="316" name="テキスト ボックス 315"/>
        <xdr:cNvSpPr txBox="1"/>
      </xdr:nvSpPr>
      <xdr:spPr>
        <a:xfrm>
          <a:off x="6705111" y="492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8" name="直線コネクタ 337"/>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9"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40" name="直線コネクタ 339"/>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41"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2" name="直線コネクタ 341"/>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157256</xdr:rowOff>
    </xdr:from>
    <xdr:to>
      <xdr:col>55</xdr:col>
      <xdr:colOff>0</xdr:colOff>
      <xdr:row>56</xdr:row>
      <xdr:rowOff>167498</xdr:rowOff>
    </xdr:to>
    <xdr:cxnSp macro="">
      <xdr:nvCxnSpPr>
        <xdr:cNvPr id="343" name="直線コネクタ 342"/>
        <xdr:cNvCxnSpPr/>
      </xdr:nvCxnSpPr>
      <xdr:spPr>
        <a:xfrm flipV="1">
          <a:off x="9639300" y="9758456"/>
          <a:ext cx="8382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59931</xdr:rowOff>
    </xdr:from>
    <xdr:ext cx="469744" cy="259045"/>
    <xdr:sp macro="" textlink="">
      <xdr:nvSpPr>
        <xdr:cNvPr id="344" name="農林水産業費平均値テキスト"/>
        <xdr:cNvSpPr txBox="1"/>
      </xdr:nvSpPr>
      <xdr:spPr>
        <a:xfrm>
          <a:off x="10528300" y="948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5" name="フローチャート: 判断 344"/>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167498</xdr:rowOff>
    </xdr:from>
    <xdr:to>
      <xdr:col>50</xdr:col>
      <xdr:colOff>114300</xdr:colOff>
      <xdr:row>56</xdr:row>
      <xdr:rowOff>167635</xdr:rowOff>
    </xdr:to>
    <xdr:cxnSp macro="">
      <xdr:nvCxnSpPr>
        <xdr:cNvPr id="346" name="直線コネクタ 345"/>
        <xdr:cNvCxnSpPr/>
      </xdr:nvCxnSpPr>
      <xdr:spPr>
        <a:xfrm flipV="1">
          <a:off x="8750300" y="976869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7" name="フローチャート: 判断 346"/>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154632</xdr:rowOff>
    </xdr:from>
    <xdr:ext cx="469744" cy="259045"/>
    <xdr:sp macro="" textlink="">
      <xdr:nvSpPr>
        <xdr:cNvPr id="348" name="テキスト ボックス 347"/>
        <xdr:cNvSpPr txBox="1"/>
      </xdr:nvSpPr>
      <xdr:spPr>
        <a:xfrm>
          <a:off x="9404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164252</xdr:rowOff>
    </xdr:from>
    <xdr:to>
      <xdr:col>45</xdr:col>
      <xdr:colOff>177800</xdr:colOff>
      <xdr:row>56</xdr:row>
      <xdr:rowOff>167635</xdr:rowOff>
    </xdr:to>
    <xdr:cxnSp macro="">
      <xdr:nvCxnSpPr>
        <xdr:cNvPr id="349" name="直線コネクタ 348"/>
        <xdr:cNvCxnSpPr/>
      </xdr:nvCxnSpPr>
      <xdr:spPr>
        <a:xfrm>
          <a:off x="7861300" y="9765452"/>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50" name="フローチャート: 判断 349"/>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112981</xdr:rowOff>
    </xdr:from>
    <xdr:ext cx="469744" cy="259045"/>
    <xdr:sp macro="" textlink="">
      <xdr:nvSpPr>
        <xdr:cNvPr id="351" name="テキスト ボックス 350"/>
        <xdr:cNvSpPr txBox="1"/>
      </xdr:nvSpPr>
      <xdr:spPr>
        <a:xfrm>
          <a:off x="8515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164252</xdr:rowOff>
    </xdr:from>
    <xdr:to>
      <xdr:col>41</xdr:col>
      <xdr:colOff>50800</xdr:colOff>
      <xdr:row>57</xdr:row>
      <xdr:rowOff>12781</xdr:rowOff>
    </xdr:to>
    <xdr:cxnSp macro="">
      <xdr:nvCxnSpPr>
        <xdr:cNvPr id="352" name="直線コネクタ 351"/>
        <xdr:cNvCxnSpPr/>
      </xdr:nvCxnSpPr>
      <xdr:spPr>
        <a:xfrm flipV="1">
          <a:off x="6972300" y="9765452"/>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3" name="フローチャート: 判断 352"/>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138173</xdr:rowOff>
    </xdr:from>
    <xdr:ext cx="469744" cy="259045"/>
    <xdr:sp macro="" textlink="">
      <xdr:nvSpPr>
        <xdr:cNvPr id="354" name="テキスト ボックス 353"/>
        <xdr:cNvSpPr txBox="1"/>
      </xdr:nvSpPr>
      <xdr:spPr>
        <a:xfrm>
          <a:off x="7626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5" name="フローチャート: 判断 354"/>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116319</xdr:rowOff>
    </xdr:from>
    <xdr:ext cx="469744" cy="259045"/>
    <xdr:sp macro="" textlink="">
      <xdr:nvSpPr>
        <xdr:cNvPr id="356" name="テキスト ボックス 355"/>
        <xdr:cNvSpPr txBox="1"/>
      </xdr:nvSpPr>
      <xdr:spPr>
        <a:xfrm>
          <a:off x="6737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106456</xdr:rowOff>
    </xdr:from>
    <xdr:to>
      <xdr:col>55</xdr:col>
      <xdr:colOff>50800</xdr:colOff>
      <xdr:row>57</xdr:row>
      <xdr:rowOff>36606</xdr:rowOff>
    </xdr:to>
    <xdr:sp macro="" textlink="">
      <xdr:nvSpPr>
        <xdr:cNvPr id="362" name="楕円 361"/>
        <xdr:cNvSpPr/>
      </xdr:nvSpPr>
      <xdr:spPr>
        <a:xfrm>
          <a:off x="10426700" y="97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84883</xdr:rowOff>
    </xdr:from>
    <xdr:ext cx="469744" cy="259045"/>
    <xdr:sp macro="" textlink="">
      <xdr:nvSpPr>
        <xdr:cNvPr id="363" name="農林水産業費該当値テキスト"/>
        <xdr:cNvSpPr txBox="1"/>
      </xdr:nvSpPr>
      <xdr:spPr>
        <a:xfrm>
          <a:off x="10528300" y="968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116698</xdr:rowOff>
    </xdr:from>
    <xdr:to>
      <xdr:col>50</xdr:col>
      <xdr:colOff>165100</xdr:colOff>
      <xdr:row>57</xdr:row>
      <xdr:rowOff>46848</xdr:rowOff>
    </xdr:to>
    <xdr:sp macro="" textlink="">
      <xdr:nvSpPr>
        <xdr:cNvPr id="364" name="楕円 363"/>
        <xdr:cNvSpPr/>
      </xdr:nvSpPr>
      <xdr:spPr>
        <a:xfrm>
          <a:off x="9588500" y="97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37975</xdr:rowOff>
    </xdr:from>
    <xdr:ext cx="469744" cy="259045"/>
    <xdr:sp macro="" textlink="">
      <xdr:nvSpPr>
        <xdr:cNvPr id="365" name="テキスト ボックス 364"/>
        <xdr:cNvSpPr txBox="1"/>
      </xdr:nvSpPr>
      <xdr:spPr>
        <a:xfrm>
          <a:off x="9404428" y="981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116835</xdr:rowOff>
    </xdr:from>
    <xdr:to>
      <xdr:col>46</xdr:col>
      <xdr:colOff>38100</xdr:colOff>
      <xdr:row>57</xdr:row>
      <xdr:rowOff>46985</xdr:rowOff>
    </xdr:to>
    <xdr:sp macro="" textlink="">
      <xdr:nvSpPr>
        <xdr:cNvPr id="366" name="楕円 365"/>
        <xdr:cNvSpPr/>
      </xdr:nvSpPr>
      <xdr:spPr>
        <a:xfrm>
          <a:off x="8699500" y="97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38112</xdr:rowOff>
    </xdr:from>
    <xdr:ext cx="469744" cy="259045"/>
    <xdr:sp macro="" textlink="">
      <xdr:nvSpPr>
        <xdr:cNvPr id="367" name="テキスト ボックス 366"/>
        <xdr:cNvSpPr txBox="1"/>
      </xdr:nvSpPr>
      <xdr:spPr>
        <a:xfrm>
          <a:off x="8515428" y="981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113452</xdr:rowOff>
    </xdr:from>
    <xdr:to>
      <xdr:col>41</xdr:col>
      <xdr:colOff>101600</xdr:colOff>
      <xdr:row>57</xdr:row>
      <xdr:rowOff>43602</xdr:rowOff>
    </xdr:to>
    <xdr:sp macro="" textlink="">
      <xdr:nvSpPr>
        <xdr:cNvPr id="368" name="楕円 367"/>
        <xdr:cNvSpPr/>
      </xdr:nvSpPr>
      <xdr:spPr>
        <a:xfrm>
          <a:off x="7810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34729</xdr:rowOff>
    </xdr:from>
    <xdr:ext cx="469744" cy="259045"/>
    <xdr:sp macro="" textlink="">
      <xdr:nvSpPr>
        <xdr:cNvPr id="369" name="テキスト ボックス 368"/>
        <xdr:cNvSpPr txBox="1"/>
      </xdr:nvSpPr>
      <xdr:spPr>
        <a:xfrm>
          <a:off x="7626428" y="98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133431</xdr:rowOff>
    </xdr:from>
    <xdr:to>
      <xdr:col>36</xdr:col>
      <xdr:colOff>165100</xdr:colOff>
      <xdr:row>57</xdr:row>
      <xdr:rowOff>63581</xdr:rowOff>
    </xdr:to>
    <xdr:sp macro="" textlink="">
      <xdr:nvSpPr>
        <xdr:cNvPr id="370" name="楕円 369"/>
        <xdr:cNvSpPr/>
      </xdr:nvSpPr>
      <xdr:spPr>
        <a:xfrm>
          <a:off x="6921500" y="97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54708</xdr:rowOff>
    </xdr:from>
    <xdr:ext cx="469744" cy="259045"/>
    <xdr:sp macro="" textlink="">
      <xdr:nvSpPr>
        <xdr:cNvPr id="371" name="テキスト ボックス 370"/>
        <xdr:cNvSpPr txBox="1"/>
      </xdr:nvSpPr>
      <xdr:spPr>
        <a:xfrm>
          <a:off x="6737428" y="98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3" name="直線コネクタ 392"/>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4" name="商工費最小値テキスト"/>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5" name="直線コネクタ 394"/>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6" name="商工費最大値テキスト"/>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7" name="直線コネクタ 396"/>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127402</xdr:rowOff>
    </xdr:from>
    <xdr:to>
      <xdr:col>55</xdr:col>
      <xdr:colOff>0</xdr:colOff>
      <xdr:row>77</xdr:row>
      <xdr:rowOff>29287</xdr:rowOff>
    </xdr:to>
    <xdr:cxnSp macro="">
      <xdr:nvCxnSpPr>
        <xdr:cNvPr id="398" name="直線コネクタ 397"/>
        <xdr:cNvCxnSpPr/>
      </xdr:nvCxnSpPr>
      <xdr:spPr>
        <a:xfrm>
          <a:off x="9639300" y="13157602"/>
          <a:ext cx="8382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158411</xdr:rowOff>
    </xdr:from>
    <xdr:ext cx="534377" cy="259045"/>
    <xdr:sp macro="" textlink="">
      <xdr:nvSpPr>
        <xdr:cNvPr id="399" name="商工費平均値テキスト"/>
        <xdr:cNvSpPr txBox="1"/>
      </xdr:nvSpPr>
      <xdr:spPr>
        <a:xfrm>
          <a:off x="10528300" y="12674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400" name="フローチャート: 判断 399"/>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127402</xdr:rowOff>
    </xdr:from>
    <xdr:to>
      <xdr:col>50</xdr:col>
      <xdr:colOff>114300</xdr:colOff>
      <xdr:row>77</xdr:row>
      <xdr:rowOff>45014</xdr:rowOff>
    </xdr:to>
    <xdr:cxnSp macro="">
      <xdr:nvCxnSpPr>
        <xdr:cNvPr id="401" name="直線コネクタ 400"/>
        <xdr:cNvCxnSpPr/>
      </xdr:nvCxnSpPr>
      <xdr:spPr>
        <a:xfrm flipV="1">
          <a:off x="8750300" y="13157602"/>
          <a:ext cx="8890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2" name="フローチャート: 判断 401"/>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113895</xdr:rowOff>
    </xdr:from>
    <xdr:ext cx="534377" cy="259045"/>
    <xdr:sp macro="" textlink="">
      <xdr:nvSpPr>
        <xdr:cNvPr id="403" name="テキスト ボックス 402"/>
        <xdr:cNvSpPr txBox="1"/>
      </xdr:nvSpPr>
      <xdr:spPr>
        <a:xfrm>
          <a:off x="9372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45014</xdr:rowOff>
    </xdr:from>
    <xdr:to>
      <xdr:col>45</xdr:col>
      <xdr:colOff>177800</xdr:colOff>
      <xdr:row>77</xdr:row>
      <xdr:rowOff>93842</xdr:rowOff>
    </xdr:to>
    <xdr:cxnSp macro="">
      <xdr:nvCxnSpPr>
        <xdr:cNvPr id="404" name="直線コネクタ 403"/>
        <xdr:cNvCxnSpPr/>
      </xdr:nvCxnSpPr>
      <xdr:spPr>
        <a:xfrm flipV="1">
          <a:off x="7861300" y="13246664"/>
          <a:ext cx="889000" cy="4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5" name="フローチャート: 判断 404"/>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118833</xdr:rowOff>
    </xdr:from>
    <xdr:ext cx="534377" cy="259045"/>
    <xdr:sp macro="" textlink="">
      <xdr:nvSpPr>
        <xdr:cNvPr id="406" name="テキスト ボックス 405"/>
        <xdr:cNvSpPr txBox="1"/>
      </xdr:nvSpPr>
      <xdr:spPr>
        <a:xfrm>
          <a:off x="8483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149575</xdr:rowOff>
    </xdr:from>
    <xdr:to>
      <xdr:col>41</xdr:col>
      <xdr:colOff>50800</xdr:colOff>
      <xdr:row>77</xdr:row>
      <xdr:rowOff>93842</xdr:rowOff>
    </xdr:to>
    <xdr:cxnSp macro="">
      <xdr:nvCxnSpPr>
        <xdr:cNvPr id="407" name="直線コネクタ 406"/>
        <xdr:cNvCxnSpPr/>
      </xdr:nvCxnSpPr>
      <xdr:spPr>
        <a:xfrm>
          <a:off x="6972300" y="13179775"/>
          <a:ext cx="8890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8" name="フローチャート: 判断 407"/>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94556</xdr:rowOff>
    </xdr:from>
    <xdr:ext cx="534377" cy="259045"/>
    <xdr:sp macro="" textlink="">
      <xdr:nvSpPr>
        <xdr:cNvPr id="409" name="テキスト ボックス 408"/>
        <xdr:cNvSpPr txBox="1"/>
      </xdr:nvSpPr>
      <xdr:spPr>
        <a:xfrm>
          <a:off x="7594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23109</xdr:rowOff>
    </xdr:from>
    <xdr:to>
      <xdr:col>36</xdr:col>
      <xdr:colOff>165100</xdr:colOff>
      <xdr:row>74</xdr:row>
      <xdr:rowOff>124709</xdr:rowOff>
    </xdr:to>
    <xdr:sp macro="" textlink="">
      <xdr:nvSpPr>
        <xdr:cNvPr id="410" name="フローチャート: 判断 409"/>
        <xdr:cNvSpPr/>
      </xdr:nvSpPr>
      <xdr:spPr>
        <a:xfrm>
          <a:off x="6921500" y="1271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141236</xdr:rowOff>
    </xdr:from>
    <xdr:ext cx="534377" cy="259045"/>
    <xdr:sp macro="" textlink="">
      <xdr:nvSpPr>
        <xdr:cNvPr id="411" name="テキスト ボックス 410"/>
        <xdr:cNvSpPr txBox="1"/>
      </xdr:nvSpPr>
      <xdr:spPr>
        <a:xfrm>
          <a:off x="6705111" y="124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7" name="楕円 416"/>
        <xdr:cNvSpPr/>
      </xdr:nvSpPr>
      <xdr:spPr>
        <a:xfrm>
          <a:off x="104267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64864</xdr:rowOff>
    </xdr:from>
    <xdr:ext cx="469744" cy="259045"/>
    <xdr:sp macro="" textlink="">
      <xdr:nvSpPr>
        <xdr:cNvPr id="418" name="商工費該当値テキスト"/>
        <xdr:cNvSpPr txBox="1"/>
      </xdr:nvSpPr>
      <xdr:spPr>
        <a:xfrm>
          <a:off x="10528300" y="1309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76602</xdr:rowOff>
    </xdr:from>
    <xdr:to>
      <xdr:col>50</xdr:col>
      <xdr:colOff>165100</xdr:colOff>
      <xdr:row>77</xdr:row>
      <xdr:rowOff>6752</xdr:rowOff>
    </xdr:to>
    <xdr:sp macro="" textlink="">
      <xdr:nvSpPr>
        <xdr:cNvPr id="419" name="楕円 418"/>
        <xdr:cNvSpPr/>
      </xdr:nvSpPr>
      <xdr:spPr>
        <a:xfrm>
          <a:off x="9588500" y="131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169329</xdr:rowOff>
    </xdr:from>
    <xdr:ext cx="469744" cy="259045"/>
    <xdr:sp macro="" textlink="">
      <xdr:nvSpPr>
        <xdr:cNvPr id="420" name="テキスト ボックス 419"/>
        <xdr:cNvSpPr txBox="1"/>
      </xdr:nvSpPr>
      <xdr:spPr>
        <a:xfrm>
          <a:off x="9404428" y="1319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165664</xdr:rowOff>
    </xdr:from>
    <xdr:to>
      <xdr:col>46</xdr:col>
      <xdr:colOff>38100</xdr:colOff>
      <xdr:row>77</xdr:row>
      <xdr:rowOff>95814</xdr:rowOff>
    </xdr:to>
    <xdr:sp macro="" textlink="">
      <xdr:nvSpPr>
        <xdr:cNvPr id="421" name="楕円 420"/>
        <xdr:cNvSpPr/>
      </xdr:nvSpPr>
      <xdr:spPr>
        <a:xfrm>
          <a:off x="8699500" y="131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86941</xdr:rowOff>
    </xdr:from>
    <xdr:ext cx="469744" cy="259045"/>
    <xdr:sp macro="" textlink="">
      <xdr:nvSpPr>
        <xdr:cNvPr id="422" name="テキスト ボックス 421"/>
        <xdr:cNvSpPr txBox="1"/>
      </xdr:nvSpPr>
      <xdr:spPr>
        <a:xfrm>
          <a:off x="8515428" y="132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43042</xdr:rowOff>
    </xdr:from>
    <xdr:to>
      <xdr:col>41</xdr:col>
      <xdr:colOff>101600</xdr:colOff>
      <xdr:row>77</xdr:row>
      <xdr:rowOff>144642</xdr:rowOff>
    </xdr:to>
    <xdr:sp macro="" textlink="">
      <xdr:nvSpPr>
        <xdr:cNvPr id="423" name="楕円 422"/>
        <xdr:cNvSpPr/>
      </xdr:nvSpPr>
      <xdr:spPr>
        <a:xfrm>
          <a:off x="7810500" y="132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135769</xdr:rowOff>
    </xdr:from>
    <xdr:ext cx="469744" cy="259045"/>
    <xdr:sp macro="" textlink="">
      <xdr:nvSpPr>
        <xdr:cNvPr id="424" name="テキスト ボックス 423"/>
        <xdr:cNvSpPr txBox="1"/>
      </xdr:nvSpPr>
      <xdr:spPr>
        <a:xfrm>
          <a:off x="7626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98775</xdr:rowOff>
    </xdr:from>
    <xdr:to>
      <xdr:col>36</xdr:col>
      <xdr:colOff>165100</xdr:colOff>
      <xdr:row>77</xdr:row>
      <xdr:rowOff>28925</xdr:rowOff>
    </xdr:to>
    <xdr:sp macro="" textlink="">
      <xdr:nvSpPr>
        <xdr:cNvPr id="425" name="楕円 424"/>
        <xdr:cNvSpPr/>
      </xdr:nvSpPr>
      <xdr:spPr>
        <a:xfrm>
          <a:off x="6921500" y="131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20052</xdr:rowOff>
    </xdr:from>
    <xdr:ext cx="469744" cy="259045"/>
    <xdr:sp macro="" textlink="">
      <xdr:nvSpPr>
        <xdr:cNvPr id="426" name="テキスト ボックス 425"/>
        <xdr:cNvSpPr txBox="1"/>
      </xdr:nvSpPr>
      <xdr:spPr>
        <a:xfrm>
          <a:off x="6737428" y="1322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3" name="直線コネクタ 452"/>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4" name="土木費最小値テキスト"/>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5" name="直線コネクタ 454"/>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6" name="土木費最大値テキスト"/>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7" name="直線コネクタ 456"/>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29547</xdr:rowOff>
    </xdr:from>
    <xdr:to>
      <xdr:col>55</xdr:col>
      <xdr:colOff>0</xdr:colOff>
      <xdr:row>92</xdr:row>
      <xdr:rowOff>75921</xdr:rowOff>
    </xdr:to>
    <xdr:cxnSp macro="">
      <xdr:nvCxnSpPr>
        <xdr:cNvPr id="458" name="直線コネクタ 457"/>
        <xdr:cNvCxnSpPr/>
      </xdr:nvCxnSpPr>
      <xdr:spPr>
        <a:xfrm flipV="1">
          <a:off x="9639300" y="15631497"/>
          <a:ext cx="838200" cy="2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70821</xdr:rowOff>
    </xdr:from>
    <xdr:ext cx="534377" cy="259045"/>
    <xdr:sp macro="" textlink="">
      <xdr:nvSpPr>
        <xdr:cNvPr id="459" name="土木費平均値テキスト"/>
        <xdr:cNvSpPr txBox="1"/>
      </xdr:nvSpPr>
      <xdr:spPr>
        <a:xfrm>
          <a:off x="10528300" y="1618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60" name="フローチャート: 判断 459"/>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75921</xdr:rowOff>
    </xdr:from>
    <xdr:to>
      <xdr:col>50</xdr:col>
      <xdr:colOff>114300</xdr:colOff>
      <xdr:row>93</xdr:row>
      <xdr:rowOff>48096</xdr:rowOff>
    </xdr:to>
    <xdr:cxnSp macro="">
      <xdr:nvCxnSpPr>
        <xdr:cNvPr id="461" name="直線コネクタ 460"/>
        <xdr:cNvCxnSpPr/>
      </xdr:nvCxnSpPr>
      <xdr:spPr>
        <a:xfrm flipV="1">
          <a:off x="8750300" y="15849321"/>
          <a:ext cx="889000" cy="1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2" name="フローチャート: 判断 461"/>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40614</xdr:rowOff>
    </xdr:from>
    <xdr:ext cx="534377" cy="259045"/>
    <xdr:sp macro="" textlink="">
      <xdr:nvSpPr>
        <xdr:cNvPr id="463" name="テキスト ボックス 462"/>
        <xdr:cNvSpPr txBox="1"/>
      </xdr:nvSpPr>
      <xdr:spPr>
        <a:xfrm>
          <a:off x="9372111" y="163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48096</xdr:rowOff>
    </xdr:from>
    <xdr:to>
      <xdr:col>45</xdr:col>
      <xdr:colOff>177800</xdr:colOff>
      <xdr:row>94</xdr:row>
      <xdr:rowOff>156714</xdr:rowOff>
    </xdr:to>
    <xdr:cxnSp macro="">
      <xdr:nvCxnSpPr>
        <xdr:cNvPr id="464" name="直線コネクタ 463"/>
        <xdr:cNvCxnSpPr/>
      </xdr:nvCxnSpPr>
      <xdr:spPr>
        <a:xfrm flipV="1">
          <a:off x="7861300" y="15992946"/>
          <a:ext cx="889000" cy="28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5" name="フローチャート: 判断 464"/>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169772</xdr:rowOff>
    </xdr:from>
    <xdr:ext cx="534377" cy="259045"/>
    <xdr:sp macro="" textlink="">
      <xdr:nvSpPr>
        <xdr:cNvPr id="466" name="テキスト ボックス 465"/>
        <xdr:cNvSpPr txBox="1"/>
      </xdr:nvSpPr>
      <xdr:spPr>
        <a:xfrm>
          <a:off x="8483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83007</xdr:rowOff>
    </xdr:from>
    <xdr:to>
      <xdr:col>41</xdr:col>
      <xdr:colOff>50800</xdr:colOff>
      <xdr:row>94</xdr:row>
      <xdr:rowOff>156714</xdr:rowOff>
    </xdr:to>
    <xdr:cxnSp macro="">
      <xdr:nvCxnSpPr>
        <xdr:cNvPr id="467" name="直線コネクタ 466"/>
        <xdr:cNvCxnSpPr/>
      </xdr:nvCxnSpPr>
      <xdr:spPr>
        <a:xfrm>
          <a:off x="6972300" y="16199307"/>
          <a:ext cx="889000" cy="7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8" name="フローチャート: 判断 467"/>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17290</xdr:rowOff>
    </xdr:from>
    <xdr:ext cx="534377" cy="259045"/>
    <xdr:sp macro="" textlink="">
      <xdr:nvSpPr>
        <xdr:cNvPr id="469" name="テキスト ボックス 468"/>
        <xdr:cNvSpPr txBox="1"/>
      </xdr:nvSpPr>
      <xdr:spPr>
        <a:xfrm>
          <a:off x="7594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73388</xdr:rowOff>
    </xdr:from>
    <xdr:to>
      <xdr:col>36</xdr:col>
      <xdr:colOff>165100</xdr:colOff>
      <xdr:row>95</xdr:row>
      <xdr:rowOff>3538</xdr:rowOff>
    </xdr:to>
    <xdr:sp macro="" textlink="">
      <xdr:nvSpPr>
        <xdr:cNvPr id="470" name="フローチャート: 判断 469"/>
        <xdr:cNvSpPr/>
      </xdr:nvSpPr>
      <xdr:spPr>
        <a:xfrm>
          <a:off x="6921500" y="161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166115</xdr:rowOff>
    </xdr:from>
    <xdr:ext cx="534377" cy="259045"/>
    <xdr:sp macro="" textlink="">
      <xdr:nvSpPr>
        <xdr:cNvPr id="471" name="テキスト ボックス 470"/>
        <xdr:cNvSpPr txBox="1"/>
      </xdr:nvSpPr>
      <xdr:spPr>
        <a:xfrm>
          <a:off x="6705111" y="162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150197</xdr:rowOff>
    </xdr:from>
    <xdr:to>
      <xdr:col>55</xdr:col>
      <xdr:colOff>50800</xdr:colOff>
      <xdr:row>91</xdr:row>
      <xdr:rowOff>80347</xdr:rowOff>
    </xdr:to>
    <xdr:sp macro="" textlink="">
      <xdr:nvSpPr>
        <xdr:cNvPr id="477" name="楕円 476"/>
        <xdr:cNvSpPr/>
      </xdr:nvSpPr>
      <xdr:spPr>
        <a:xfrm>
          <a:off x="10426700" y="155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103224</xdr:rowOff>
    </xdr:from>
    <xdr:ext cx="534377" cy="259045"/>
    <xdr:sp macro="" textlink="">
      <xdr:nvSpPr>
        <xdr:cNvPr id="478" name="土木費該当値テキスト"/>
        <xdr:cNvSpPr txBox="1"/>
      </xdr:nvSpPr>
      <xdr:spPr>
        <a:xfrm>
          <a:off x="10528300" y="1553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25121</xdr:rowOff>
    </xdr:from>
    <xdr:to>
      <xdr:col>50</xdr:col>
      <xdr:colOff>165100</xdr:colOff>
      <xdr:row>92</xdr:row>
      <xdr:rowOff>126721</xdr:rowOff>
    </xdr:to>
    <xdr:sp macro="" textlink="">
      <xdr:nvSpPr>
        <xdr:cNvPr id="479" name="楕円 478"/>
        <xdr:cNvSpPr/>
      </xdr:nvSpPr>
      <xdr:spPr>
        <a:xfrm>
          <a:off x="9588500" y="157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143248</xdr:rowOff>
    </xdr:from>
    <xdr:ext cx="534377" cy="259045"/>
    <xdr:sp macro="" textlink="">
      <xdr:nvSpPr>
        <xdr:cNvPr id="480" name="テキスト ボックス 479"/>
        <xdr:cNvSpPr txBox="1"/>
      </xdr:nvSpPr>
      <xdr:spPr>
        <a:xfrm>
          <a:off x="9372111" y="155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168746</xdr:rowOff>
    </xdr:from>
    <xdr:to>
      <xdr:col>46</xdr:col>
      <xdr:colOff>38100</xdr:colOff>
      <xdr:row>93</xdr:row>
      <xdr:rowOff>98896</xdr:rowOff>
    </xdr:to>
    <xdr:sp macro="" textlink="">
      <xdr:nvSpPr>
        <xdr:cNvPr id="481" name="楕円 480"/>
        <xdr:cNvSpPr/>
      </xdr:nvSpPr>
      <xdr:spPr>
        <a:xfrm>
          <a:off x="8699500" y="1594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115423</xdr:rowOff>
    </xdr:from>
    <xdr:ext cx="534377" cy="259045"/>
    <xdr:sp macro="" textlink="">
      <xdr:nvSpPr>
        <xdr:cNvPr id="482" name="テキスト ボックス 481"/>
        <xdr:cNvSpPr txBox="1"/>
      </xdr:nvSpPr>
      <xdr:spPr>
        <a:xfrm>
          <a:off x="8483111" y="1571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105914</xdr:rowOff>
    </xdr:from>
    <xdr:to>
      <xdr:col>41</xdr:col>
      <xdr:colOff>101600</xdr:colOff>
      <xdr:row>95</xdr:row>
      <xdr:rowOff>36064</xdr:rowOff>
    </xdr:to>
    <xdr:sp macro="" textlink="">
      <xdr:nvSpPr>
        <xdr:cNvPr id="483" name="楕円 482"/>
        <xdr:cNvSpPr/>
      </xdr:nvSpPr>
      <xdr:spPr>
        <a:xfrm>
          <a:off x="7810500" y="162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27191</xdr:rowOff>
    </xdr:from>
    <xdr:ext cx="534377" cy="259045"/>
    <xdr:sp macro="" textlink="">
      <xdr:nvSpPr>
        <xdr:cNvPr id="484" name="テキスト ボックス 483"/>
        <xdr:cNvSpPr txBox="1"/>
      </xdr:nvSpPr>
      <xdr:spPr>
        <a:xfrm>
          <a:off x="7594111" y="163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32207</xdr:rowOff>
    </xdr:from>
    <xdr:to>
      <xdr:col>36</xdr:col>
      <xdr:colOff>165100</xdr:colOff>
      <xdr:row>94</xdr:row>
      <xdr:rowOff>133807</xdr:rowOff>
    </xdr:to>
    <xdr:sp macro="" textlink="">
      <xdr:nvSpPr>
        <xdr:cNvPr id="485" name="楕円 484"/>
        <xdr:cNvSpPr/>
      </xdr:nvSpPr>
      <xdr:spPr>
        <a:xfrm>
          <a:off x="6921500" y="1614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150334</xdr:rowOff>
    </xdr:from>
    <xdr:ext cx="534377" cy="259045"/>
    <xdr:sp macro="" textlink="">
      <xdr:nvSpPr>
        <xdr:cNvPr id="486" name="テキスト ボックス 485"/>
        <xdr:cNvSpPr txBox="1"/>
      </xdr:nvSpPr>
      <xdr:spPr>
        <a:xfrm>
          <a:off x="6705111" y="159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9" name="テキスト ボックス 498"/>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1" name="テキスト ボックス 510"/>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5" name="直線コネクタ 514"/>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6" name="消防費最小値テキスト"/>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7" name="直線コネクタ 516"/>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8" name="消防費最大値テキスト"/>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9" name="直線コネクタ 518"/>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108077</xdr:rowOff>
    </xdr:from>
    <xdr:to>
      <xdr:col>85</xdr:col>
      <xdr:colOff>127000</xdr:colOff>
      <xdr:row>34</xdr:row>
      <xdr:rowOff>56833</xdr:rowOff>
    </xdr:to>
    <xdr:cxnSp macro="">
      <xdr:nvCxnSpPr>
        <xdr:cNvPr id="520" name="直線コネクタ 519"/>
        <xdr:cNvCxnSpPr/>
      </xdr:nvCxnSpPr>
      <xdr:spPr>
        <a:xfrm>
          <a:off x="15481300" y="5423027"/>
          <a:ext cx="838200" cy="46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122953</xdr:rowOff>
    </xdr:from>
    <xdr:ext cx="534377" cy="259045"/>
    <xdr:sp macro="" textlink="">
      <xdr:nvSpPr>
        <xdr:cNvPr id="521" name="消防費平均値テキスト"/>
        <xdr:cNvSpPr txBox="1"/>
      </xdr:nvSpPr>
      <xdr:spPr>
        <a:xfrm>
          <a:off x="16370300" y="612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2" name="フローチャート: 判断 521"/>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108077</xdr:rowOff>
    </xdr:from>
    <xdr:to>
      <xdr:col>81</xdr:col>
      <xdr:colOff>50800</xdr:colOff>
      <xdr:row>33</xdr:row>
      <xdr:rowOff>95599</xdr:rowOff>
    </xdr:to>
    <xdr:cxnSp macro="">
      <xdr:nvCxnSpPr>
        <xdr:cNvPr id="523" name="直線コネクタ 522"/>
        <xdr:cNvCxnSpPr/>
      </xdr:nvCxnSpPr>
      <xdr:spPr>
        <a:xfrm flipV="1">
          <a:off x="14592300" y="5423027"/>
          <a:ext cx="889000" cy="33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4" name="フローチャート: 判断 523"/>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110190</xdr:rowOff>
    </xdr:from>
    <xdr:ext cx="534377" cy="259045"/>
    <xdr:sp macro="" textlink="">
      <xdr:nvSpPr>
        <xdr:cNvPr id="525" name="テキスト ボックス 524"/>
        <xdr:cNvSpPr txBox="1"/>
      </xdr:nvSpPr>
      <xdr:spPr>
        <a:xfrm>
          <a:off x="15214111"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128460</xdr:rowOff>
    </xdr:from>
    <xdr:to>
      <xdr:col>76</xdr:col>
      <xdr:colOff>114300</xdr:colOff>
      <xdr:row>33</xdr:row>
      <xdr:rowOff>95599</xdr:rowOff>
    </xdr:to>
    <xdr:cxnSp macro="">
      <xdr:nvCxnSpPr>
        <xdr:cNvPr id="526" name="直線コネクタ 525"/>
        <xdr:cNvCxnSpPr/>
      </xdr:nvCxnSpPr>
      <xdr:spPr>
        <a:xfrm>
          <a:off x="13703300" y="5614860"/>
          <a:ext cx="889000" cy="1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7" name="フローチャート: 判断 526"/>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39228</xdr:rowOff>
    </xdr:from>
    <xdr:ext cx="534377" cy="259045"/>
    <xdr:sp macro="" textlink="">
      <xdr:nvSpPr>
        <xdr:cNvPr id="528" name="テキスト ボックス 527"/>
        <xdr:cNvSpPr txBox="1"/>
      </xdr:nvSpPr>
      <xdr:spPr>
        <a:xfrm>
          <a:off x="14325111" y="63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103315</xdr:rowOff>
    </xdr:from>
    <xdr:to>
      <xdr:col>71</xdr:col>
      <xdr:colOff>177800</xdr:colOff>
      <xdr:row>32</xdr:row>
      <xdr:rowOff>128460</xdr:rowOff>
    </xdr:to>
    <xdr:cxnSp macro="">
      <xdr:nvCxnSpPr>
        <xdr:cNvPr id="529" name="直線コネクタ 528"/>
        <xdr:cNvCxnSpPr/>
      </xdr:nvCxnSpPr>
      <xdr:spPr>
        <a:xfrm>
          <a:off x="12814300" y="5246815"/>
          <a:ext cx="889000" cy="36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30" name="フローチャート: 判断 529"/>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21321</xdr:rowOff>
    </xdr:from>
    <xdr:ext cx="534377" cy="259045"/>
    <xdr:sp macro="" textlink="">
      <xdr:nvSpPr>
        <xdr:cNvPr id="531" name="テキスト ボックス 530"/>
        <xdr:cNvSpPr txBox="1"/>
      </xdr:nvSpPr>
      <xdr:spPr>
        <a:xfrm>
          <a:off x="13436111" y="63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92234</xdr:rowOff>
    </xdr:from>
    <xdr:to>
      <xdr:col>67</xdr:col>
      <xdr:colOff>101600</xdr:colOff>
      <xdr:row>37</xdr:row>
      <xdr:rowOff>22384</xdr:rowOff>
    </xdr:to>
    <xdr:sp macro="" textlink="">
      <xdr:nvSpPr>
        <xdr:cNvPr id="532" name="フローチャート: 判断 531"/>
        <xdr:cNvSpPr/>
      </xdr:nvSpPr>
      <xdr:spPr>
        <a:xfrm>
          <a:off x="12763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13511</xdr:rowOff>
    </xdr:from>
    <xdr:ext cx="534377" cy="259045"/>
    <xdr:sp macro="" textlink="">
      <xdr:nvSpPr>
        <xdr:cNvPr id="533" name="テキスト ボックス 532"/>
        <xdr:cNvSpPr txBox="1"/>
      </xdr:nvSpPr>
      <xdr:spPr>
        <a:xfrm>
          <a:off x="12547111" y="63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6033</xdr:rowOff>
    </xdr:from>
    <xdr:to>
      <xdr:col>85</xdr:col>
      <xdr:colOff>177800</xdr:colOff>
      <xdr:row>34</xdr:row>
      <xdr:rowOff>107633</xdr:rowOff>
    </xdr:to>
    <xdr:sp macro="" textlink="">
      <xdr:nvSpPr>
        <xdr:cNvPr id="539" name="楕円 538"/>
        <xdr:cNvSpPr/>
      </xdr:nvSpPr>
      <xdr:spPr>
        <a:xfrm>
          <a:off x="16268700" y="58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28910</xdr:rowOff>
    </xdr:from>
    <xdr:ext cx="534377" cy="259045"/>
    <xdr:sp macro="" textlink="">
      <xdr:nvSpPr>
        <xdr:cNvPr id="540" name="消防費該当値テキスト"/>
        <xdr:cNvSpPr txBox="1"/>
      </xdr:nvSpPr>
      <xdr:spPr>
        <a:xfrm>
          <a:off x="16370300" y="568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57277</xdr:rowOff>
    </xdr:from>
    <xdr:to>
      <xdr:col>81</xdr:col>
      <xdr:colOff>101600</xdr:colOff>
      <xdr:row>31</xdr:row>
      <xdr:rowOff>158877</xdr:rowOff>
    </xdr:to>
    <xdr:sp macro="" textlink="">
      <xdr:nvSpPr>
        <xdr:cNvPr id="541" name="楕円 540"/>
        <xdr:cNvSpPr/>
      </xdr:nvSpPr>
      <xdr:spPr>
        <a:xfrm>
          <a:off x="15430500" y="53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3954</xdr:rowOff>
    </xdr:from>
    <xdr:ext cx="534377" cy="259045"/>
    <xdr:sp macro="" textlink="">
      <xdr:nvSpPr>
        <xdr:cNvPr id="542" name="テキスト ボックス 541"/>
        <xdr:cNvSpPr txBox="1"/>
      </xdr:nvSpPr>
      <xdr:spPr>
        <a:xfrm>
          <a:off x="15214111" y="514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44799</xdr:rowOff>
    </xdr:from>
    <xdr:to>
      <xdr:col>76</xdr:col>
      <xdr:colOff>165100</xdr:colOff>
      <xdr:row>33</xdr:row>
      <xdr:rowOff>146399</xdr:rowOff>
    </xdr:to>
    <xdr:sp macro="" textlink="">
      <xdr:nvSpPr>
        <xdr:cNvPr id="543" name="楕円 542"/>
        <xdr:cNvSpPr/>
      </xdr:nvSpPr>
      <xdr:spPr>
        <a:xfrm>
          <a:off x="14541500" y="57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162926</xdr:rowOff>
    </xdr:from>
    <xdr:ext cx="534377" cy="259045"/>
    <xdr:sp macro="" textlink="">
      <xdr:nvSpPr>
        <xdr:cNvPr id="544" name="テキスト ボックス 543"/>
        <xdr:cNvSpPr txBox="1"/>
      </xdr:nvSpPr>
      <xdr:spPr>
        <a:xfrm>
          <a:off x="14325111" y="54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77660</xdr:rowOff>
    </xdr:from>
    <xdr:to>
      <xdr:col>72</xdr:col>
      <xdr:colOff>38100</xdr:colOff>
      <xdr:row>33</xdr:row>
      <xdr:rowOff>7810</xdr:rowOff>
    </xdr:to>
    <xdr:sp macro="" textlink="">
      <xdr:nvSpPr>
        <xdr:cNvPr id="545" name="楕円 544"/>
        <xdr:cNvSpPr/>
      </xdr:nvSpPr>
      <xdr:spPr>
        <a:xfrm>
          <a:off x="13652500" y="55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24337</xdr:rowOff>
    </xdr:from>
    <xdr:ext cx="534377" cy="259045"/>
    <xdr:sp macro="" textlink="">
      <xdr:nvSpPr>
        <xdr:cNvPr id="546" name="テキスト ボックス 545"/>
        <xdr:cNvSpPr txBox="1"/>
      </xdr:nvSpPr>
      <xdr:spPr>
        <a:xfrm>
          <a:off x="13436111" y="533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52515</xdr:rowOff>
    </xdr:from>
    <xdr:to>
      <xdr:col>67</xdr:col>
      <xdr:colOff>101600</xdr:colOff>
      <xdr:row>30</xdr:row>
      <xdr:rowOff>154115</xdr:rowOff>
    </xdr:to>
    <xdr:sp macro="" textlink="">
      <xdr:nvSpPr>
        <xdr:cNvPr id="547" name="楕円 546"/>
        <xdr:cNvSpPr/>
      </xdr:nvSpPr>
      <xdr:spPr>
        <a:xfrm>
          <a:off x="12763500" y="51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170642</xdr:rowOff>
    </xdr:from>
    <xdr:ext cx="534377" cy="259045"/>
    <xdr:sp macro="" textlink="">
      <xdr:nvSpPr>
        <xdr:cNvPr id="548" name="テキスト ボックス 547"/>
        <xdr:cNvSpPr txBox="1"/>
      </xdr:nvSpPr>
      <xdr:spPr>
        <a:xfrm>
          <a:off x="12547111" y="49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5" name="直線コネクタ 574"/>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6" name="教育費最小値テキスト"/>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7" name="直線コネクタ 576"/>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78" name="教育費最大値テキスト"/>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79" name="直線コネクタ 578"/>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110276</xdr:rowOff>
    </xdr:from>
    <xdr:to>
      <xdr:col>85</xdr:col>
      <xdr:colOff>127000</xdr:colOff>
      <xdr:row>56</xdr:row>
      <xdr:rowOff>149497</xdr:rowOff>
    </xdr:to>
    <xdr:cxnSp macro="">
      <xdr:nvCxnSpPr>
        <xdr:cNvPr id="580" name="直線コネクタ 579"/>
        <xdr:cNvCxnSpPr/>
      </xdr:nvCxnSpPr>
      <xdr:spPr>
        <a:xfrm flipV="1">
          <a:off x="15481300" y="9368576"/>
          <a:ext cx="838200" cy="38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95869</xdr:rowOff>
    </xdr:from>
    <xdr:ext cx="534377" cy="259045"/>
    <xdr:sp macro="" textlink="">
      <xdr:nvSpPr>
        <xdr:cNvPr id="581" name="教育費平均値テキスト"/>
        <xdr:cNvSpPr txBox="1"/>
      </xdr:nvSpPr>
      <xdr:spPr>
        <a:xfrm>
          <a:off x="16370300" y="9525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2" name="フローチャート: 判断 581"/>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9724</xdr:rowOff>
    </xdr:from>
    <xdr:to>
      <xdr:col>81</xdr:col>
      <xdr:colOff>50800</xdr:colOff>
      <xdr:row>56</xdr:row>
      <xdr:rowOff>149497</xdr:rowOff>
    </xdr:to>
    <xdr:cxnSp macro="">
      <xdr:nvCxnSpPr>
        <xdr:cNvPr id="583" name="直線コネクタ 582"/>
        <xdr:cNvCxnSpPr/>
      </xdr:nvCxnSpPr>
      <xdr:spPr>
        <a:xfrm>
          <a:off x="14592300" y="9610924"/>
          <a:ext cx="889000" cy="13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4" name="フローチャート: 判断 583"/>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76243</xdr:rowOff>
    </xdr:from>
    <xdr:ext cx="534377" cy="259045"/>
    <xdr:sp macro="" textlink="">
      <xdr:nvSpPr>
        <xdr:cNvPr id="585" name="テキスト ボックス 584"/>
        <xdr:cNvSpPr txBox="1"/>
      </xdr:nvSpPr>
      <xdr:spPr>
        <a:xfrm>
          <a:off x="15214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9724</xdr:rowOff>
    </xdr:from>
    <xdr:to>
      <xdr:col>76</xdr:col>
      <xdr:colOff>114300</xdr:colOff>
      <xdr:row>58</xdr:row>
      <xdr:rowOff>10182</xdr:rowOff>
    </xdr:to>
    <xdr:cxnSp macro="">
      <xdr:nvCxnSpPr>
        <xdr:cNvPr id="586" name="直線コネクタ 585"/>
        <xdr:cNvCxnSpPr/>
      </xdr:nvCxnSpPr>
      <xdr:spPr>
        <a:xfrm flipV="1">
          <a:off x="13703300" y="9610924"/>
          <a:ext cx="889000" cy="3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7" name="フローチャート: 判断 586"/>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84864</xdr:rowOff>
    </xdr:from>
    <xdr:ext cx="534377" cy="259045"/>
    <xdr:sp macro="" textlink="">
      <xdr:nvSpPr>
        <xdr:cNvPr id="588" name="テキスト ボックス 587"/>
        <xdr:cNvSpPr txBox="1"/>
      </xdr:nvSpPr>
      <xdr:spPr>
        <a:xfrm>
          <a:off x="14325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86893</xdr:rowOff>
    </xdr:from>
    <xdr:to>
      <xdr:col>71</xdr:col>
      <xdr:colOff>177800</xdr:colOff>
      <xdr:row>58</xdr:row>
      <xdr:rowOff>10182</xdr:rowOff>
    </xdr:to>
    <xdr:cxnSp macro="">
      <xdr:nvCxnSpPr>
        <xdr:cNvPr id="589" name="直線コネクタ 588"/>
        <xdr:cNvCxnSpPr/>
      </xdr:nvCxnSpPr>
      <xdr:spPr>
        <a:xfrm>
          <a:off x="12814300" y="9859543"/>
          <a:ext cx="8890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90" name="フローチャート: 判断 589"/>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7721</xdr:rowOff>
    </xdr:from>
    <xdr:ext cx="534377" cy="259045"/>
    <xdr:sp macro="" textlink="">
      <xdr:nvSpPr>
        <xdr:cNvPr id="591" name="テキスト ボックス 590"/>
        <xdr:cNvSpPr txBox="1"/>
      </xdr:nvSpPr>
      <xdr:spPr>
        <a:xfrm>
          <a:off x="13436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124170</xdr:rowOff>
    </xdr:from>
    <xdr:to>
      <xdr:col>67</xdr:col>
      <xdr:colOff>101600</xdr:colOff>
      <xdr:row>57</xdr:row>
      <xdr:rowOff>54320</xdr:rowOff>
    </xdr:to>
    <xdr:sp macro="" textlink="">
      <xdr:nvSpPr>
        <xdr:cNvPr id="592" name="フローチャート: 判断 591"/>
        <xdr:cNvSpPr/>
      </xdr:nvSpPr>
      <xdr:spPr>
        <a:xfrm>
          <a:off x="12763500" y="97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70847</xdr:rowOff>
    </xdr:from>
    <xdr:ext cx="534377" cy="259045"/>
    <xdr:sp macro="" textlink="">
      <xdr:nvSpPr>
        <xdr:cNvPr id="593" name="テキスト ボックス 592"/>
        <xdr:cNvSpPr txBox="1"/>
      </xdr:nvSpPr>
      <xdr:spPr>
        <a:xfrm>
          <a:off x="12547111" y="95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59476</xdr:rowOff>
    </xdr:from>
    <xdr:to>
      <xdr:col>85</xdr:col>
      <xdr:colOff>177800</xdr:colOff>
      <xdr:row>54</xdr:row>
      <xdr:rowOff>161076</xdr:rowOff>
    </xdr:to>
    <xdr:sp macro="" textlink="">
      <xdr:nvSpPr>
        <xdr:cNvPr id="599" name="楕円 598"/>
        <xdr:cNvSpPr/>
      </xdr:nvSpPr>
      <xdr:spPr>
        <a:xfrm>
          <a:off x="16268700" y="93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82353</xdr:rowOff>
    </xdr:from>
    <xdr:ext cx="534377" cy="259045"/>
    <xdr:sp macro="" textlink="">
      <xdr:nvSpPr>
        <xdr:cNvPr id="600" name="教育費該当値テキスト"/>
        <xdr:cNvSpPr txBox="1"/>
      </xdr:nvSpPr>
      <xdr:spPr>
        <a:xfrm>
          <a:off x="16370300" y="916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98697</xdr:rowOff>
    </xdr:from>
    <xdr:to>
      <xdr:col>81</xdr:col>
      <xdr:colOff>101600</xdr:colOff>
      <xdr:row>57</xdr:row>
      <xdr:rowOff>28847</xdr:rowOff>
    </xdr:to>
    <xdr:sp macro="" textlink="">
      <xdr:nvSpPr>
        <xdr:cNvPr id="601" name="楕円 600"/>
        <xdr:cNvSpPr/>
      </xdr:nvSpPr>
      <xdr:spPr>
        <a:xfrm>
          <a:off x="15430500" y="96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45374</xdr:rowOff>
    </xdr:from>
    <xdr:ext cx="534377" cy="259045"/>
    <xdr:sp macro="" textlink="">
      <xdr:nvSpPr>
        <xdr:cNvPr id="602" name="テキスト ボックス 601"/>
        <xdr:cNvSpPr txBox="1"/>
      </xdr:nvSpPr>
      <xdr:spPr>
        <a:xfrm>
          <a:off x="15214111" y="94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130374</xdr:rowOff>
    </xdr:from>
    <xdr:to>
      <xdr:col>76</xdr:col>
      <xdr:colOff>165100</xdr:colOff>
      <xdr:row>56</xdr:row>
      <xdr:rowOff>60524</xdr:rowOff>
    </xdr:to>
    <xdr:sp macro="" textlink="">
      <xdr:nvSpPr>
        <xdr:cNvPr id="603" name="楕円 602"/>
        <xdr:cNvSpPr/>
      </xdr:nvSpPr>
      <xdr:spPr>
        <a:xfrm>
          <a:off x="14541500" y="95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77051</xdr:rowOff>
    </xdr:from>
    <xdr:ext cx="534377" cy="259045"/>
    <xdr:sp macro="" textlink="">
      <xdr:nvSpPr>
        <xdr:cNvPr id="604" name="テキスト ボックス 603"/>
        <xdr:cNvSpPr txBox="1"/>
      </xdr:nvSpPr>
      <xdr:spPr>
        <a:xfrm>
          <a:off x="14325111" y="93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130832</xdr:rowOff>
    </xdr:from>
    <xdr:to>
      <xdr:col>72</xdr:col>
      <xdr:colOff>38100</xdr:colOff>
      <xdr:row>58</xdr:row>
      <xdr:rowOff>60982</xdr:rowOff>
    </xdr:to>
    <xdr:sp macro="" textlink="">
      <xdr:nvSpPr>
        <xdr:cNvPr id="605" name="楕円 604"/>
        <xdr:cNvSpPr/>
      </xdr:nvSpPr>
      <xdr:spPr>
        <a:xfrm>
          <a:off x="13652500" y="990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52109</xdr:rowOff>
    </xdr:from>
    <xdr:ext cx="534377" cy="259045"/>
    <xdr:sp macro="" textlink="">
      <xdr:nvSpPr>
        <xdr:cNvPr id="606" name="テキスト ボックス 605"/>
        <xdr:cNvSpPr txBox="1"/>
      </xdr:nvSpPr>
      <xdr:spPr>
        <a:xfrm>
          <a:off x="13436111" y="999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36093</xdr:rowOff>
    </xdr:from>
    <xdr:to>
      <xdr:col>67</xdr:col>
      <xdr:colOff>101600</xdr:colOff>
      <xdr:row>57</xdr:row>
      <xdr:rowOff>137693</xdr:rowOff>
    </xdr:to>
    <xdr:sp macro="" textlink="">
      <xdr:nvSpPr>
        <xdr:cNvPr id="607" name="楕円 606"/>
        <xdr:cNvSpPr/>
      </xdr:nvSpPr>
      <xdr:spPr>
        <a:xfrm>
          <a:off x="12763500" y="98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128820</xdr:rowOff>
    </xdr:from>
    <xdr:ext cx="534377" cy="259045"/>
    <xdr:sp macro="" textlink="">
      <xdr:nvSpPr>
        <xdr:cNvPr id="608" name="テキスト ボックス 607"/>
        <xdr:cNvSpPr txBox="1"/>
      </xdr:nvSpPr>
      <xdr:spPr>
        <a:xfrm>
          <a:off x="12547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30" name="直線コネクタ 629"/>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3" name="災害復旧費最大値テキスト"/>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4" name="直線コネクタ 633"/>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64354</xdr:rowOff>
    </xdr:from>
    <xdr:to>
      <xdr:col>85</xdr:col>
      <xdr:colOff>127000</xdr:colOff>
      <xdr:row>78</xdr:row>
      <xdr:rowOff>137505</xdr:rowOff>
    </xdr:to>
    <xdr:cxnSp macro="">
      <xdr:nvCxnSpPr>
        <xdr:cNvPr id="635" name="直線コネクタ 634"/>
        <xdr:cNvCxnSpPr/>
      </xdr:nvCxnSpPr>
      <xdr:spPr>
        <a:xfrm>
          <a:off x="15481300" y="13437454"/>
          <a:ext cx="8382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150274</xdr:rowOff>
    </xdr:from>
    <xdr:ext cx="469744" cy="259045"/>
    <xdr:sp macro="" textlink="">
      <xdr:nvSpPr>
        <xdr:cNvPr id="636" name="災害復旧費平均値テキスト"/>
        <xdr:cNvSpPr txBox="1"/>
      </xdr:nvSpPr>
      <xdr:spPr>
        <a:xfrm>
          <a:off x="16370300" y="1300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7" name="フローチャート: 判断 636"/>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64354</xdr:rowOff>
    </xdr:from>
    <xdr:to>
      <xdr:col>81</xdr:col>
      <xdr:colOff>50800</xdr:colOff>
      <xdr:row>78</xdr:row>
      <xdr:rowOff>139700</xdr:rowOff>
    </xdr:to>
    <xdr:cxnSp macro="">
      <xdr:nvCxnSpPr>
        <xdr:cNvPr id="638" name="直線コネクタ 637"/>
        <xdr:cNvCxnSpPr/>
      </xdr:nvCxnSpPr>
      <xdr:spPr>
        <a:xfrm flipV="1">
          <a:off x="14592300" y="13437454"/>
          <a:ext cx="889000" cy="7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39" name="フローチャート: 判断 638"/>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121804</xdr:rowOff>
    </xdr:from>
    <xdr:ext cx="469744" cy="259045"/>
    <xdr:sp macro="" textlink="">
      <xdr:nvSpPr>
        <xdr:cNvPr id="640" name="テキスト ボックス 639"/>
        <xdr:cNvSpPr txBox="1"/>
      </xdr:nvSpPr>
      <xdr:spPr>
        <a:xfrm>
          <a:off x="15246428" y="12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2" name="フローチャート: 判断 641"/>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167160</xdr:rowOff>
    </xdr:from>
    <xdr:ext cx="378565" cy="259045"/>
    <xdr:sp macro="" textlink="">
      <xdr:nvSpPr>
        <xdr:cNvPr id="643" name="テキスト ボックス 642"/>
        <xdr:cNvSpPr txBox="1"/>
      </xdr:nvSpPr>
      <xdr:spPr>
        <a:xfrm>
          <a:off x="14403017" y="1319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5" name="フローチャート: 判断 644"/>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130492</xdr:rowOff>
    </xdr:from>
    <xdr:ext cx="378565" cy="259045"/>
    <xdr:sp macro="" textlink="">
      <xdr:nvSpPr>
        <xdr:cNvPr id="646" name="テキスト ボックス 645"/>
        <xdr:cNvSpPr txBox="1"/>
      </xdr:nvSpPr>
      <xdr:spPr>
        <a:xfrm>
          <a:off x="13514017" y="1316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47" name="フローチャート: 判断 646"/>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135887</xdr:rowOff>
    </xdr:from>
    <xdr:ext cx="378565" cy="259045"/>
    <xdr:sp macro="" textlink="">
      <xdr:nvSpPr>
        <xdr:cNvPr id="648" name="テキスト ボックス 647"/>
        <xdr:cNvSpPr txBox="1"/>
      </xdr:nvSpPr>
      <xdr:spPr>
        <a:xfrm>
          <a:off x="12625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86705</xdr:rowOff>
    </xdr:from>
    <xdr:to>
      <xdr:col>85</xdr:col>
      <xdr:colOff>177800</xdr:colOff>
      <xdr:row>79</xdr:row>
      <xdr:rowOff>16855</xdr:rowOff>
    </xdr:to>
    <xdr:sp macro="" textlink="">
      <xdr:nvSpPr>
        <xdr:cNvPr id="654" name="楕円 653"/>
        <xdr:cNvSpPr/>
      </xdr:nvSpPr>
      <xdr:spPr>
        <a:xfrm>
          <a:off x="16268700" y="134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1632</xdr:rowOff>
    </xdr:from>
    <xdr:ext cx="313932" cy="259045"/>
    <xdr:sp macro="" textlink="">
      <xdr:nvSpPr>
        <xdr:cNvPr id="655" name="災害復旧費該当値テキスト"/>
        <xdr:cNvSpPr txBox="1"/>
      </xdr:nvSpPr>
      <xdr:spPr>
        <a:xfrm>
          <a:off x="16370300" y="133747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13554</xdr:rowOff>
    </xdr:from>
    <xdr:to>
      <xdr:col>81</xdr:col>
      <xdr:colOff>101600</xdr:colOff>
      <xdr:row>78</xdr:row>
      <xdr:rowOff>115154</xdr:rowOff>
    </xdr:to>
    <xdr:sp macro="" textlink="">
      <xdr:nvSpPr>
        <xdr:cNvPr id="656" name="楕円 655"/>
        <xdr:cNvSpPr/>
      </xdr:nvSpPr>
      <xdr:spPr>
        <a:xfrm>
          <a:off x="15430500" y="13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106281</xdr:rowOff>
    </xdr:from>
    <xdr:ext cx="378565" cy="259045"/>
    <xdr:sp macro="" textlink="">
      <xdr:nvSpPr>
        <xdr:cNvPr id="657" name="テキスト ボックス 656"/>
        <xdr:cNvSpPr txBox="1"/>
      </xdr:nvSpPr>
      <xdr:spPr>
        <a:xfrm>
          <a:off x="15292017" y="13479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6" name="直線コネクタ 685"/>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7" name="公債費最小値テキスト"/>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88" name="直線コネクタ 687"/>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89" name="公債費最大値テキスト"/>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90" name="直線コネクタ 689"/>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574</xdr:rowOff>
    </xdr:from>
    <xdr:to>
      <xdr:col>85</xdr:col>
      <xdr:colOff>127000</xdr:colOff>
      <xdr:row>97</xdr:row>
      <xdr:rowOff>16714</xdr:rowOff>
    </xdr:to>
    <xdr:cxnSp macro="">
      <xdr:nvCxnSpPr>
        <xdr:cNvPr id="691" name="直線コネクタ 690"/>
        <xdr:cNvCxnSpPr/>
      </xdr:nvCxnSpPr>
      <xdr:spPr>
        <a:xfrm>
          <a:off x="15481300" y="16631224"/>
          <a:ext cx="8382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69121</xdr:rowOff>
    </xdr:from>
    <xdr:ext cx="534377" cy="259045"/>
    <xdr:sp macro="" textlink="">
      <xdr:nvSpPr>
        <xdr:cNvPr id="692" name="公債費平均値テキスト"/>
        <xdr:cNvSpPr txBox="1"/>
      </xdr:nvSpPr>
      <xdr:spPr>
        <a:xfrm>
          <a:off x="16370300" y="16356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3" name="フローチャート: 判断 692"/>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43940</xdr:rowOff>
    </xdr:from>
    <xdr:to>
      <xdr:col>81</xdr:col>
      <xdr:colOff>50800</xdr:colOff>
      <xdr:row>97</xdr:row>
      <xdr:rowOff>574</xdr:rowOff>
    </xdr:to>
    <xdr:cxnSp macro="">
      <xdr:nvCxnSpPr>
        <xdr:cNvPr id="694" name="直線コネクタ 693"/>
        <xdr:cNvCxnSpPr/>
      </xdr:nvCxnSpPr>
      <xdr:spPr>
        <a:xfrm>
          <a:off x="14592300" y="16503140"/>
          <a:ext cx="889000" cy="12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5" name="フローチャート: 判断 694"/>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6453</xdr:rowOff>
    </xdr:from>
    <xdr:ext cx="534377" cy="259045"/>
    <xdr:sp macro="" textlink="">
      <xdr:nvSpPr>
        <xdr:cNvPr id="696" name="テキスト ボックス 695"/>
        <xdr:cNvSpPr txBox="1"/>
      </xdr:nvSpPr>
      <xdr:spPr>
        <a:xfrm>
          <a:off x="15214111" y="16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9238</xdr:rowOff>
    </xdr:from>
    <xdr:to>
      <xdr:col>76</xdr:col>
      <xdr:colOff>114300</xdr:colOff>
      <xdr:row>96</xdr:row>
      <xdr:rowOff>43940</xdr:rowOff>
    </xdr:to>
    <xdr:cxnSp macro="">
      <xdr:nvCxnSpPr>
        <xdr:cNvPr id="697" name="直線コネクタ 696"/>
        <xdr:cNvCxnSpPr/>
      </xdr:nvCxnSpPr>
      <xdr:spPr>
        <a:xfrm>
          <a:off x="13703300" y="16468438"/>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698" name="フローチャート: 判断 697"/>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130512</xdr:rowOff>
    </xdr:from>
    <xdr:ext cx="534377" cy="259045"/>
    <xdr:sp macro="" textlink="">
      <xdr:nvSpPr>
        <xdr:cNvPr id="699" name="テキスト ボックス 698"/>
        <xdr:cNvSpPr txBox="1"/>
      </xdr:nvSpPr>
      <xdr:spPr>
        <a:xfrm>
          <a:off x="14325111" y="16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161234</xdr:rowOff>
    </xdr:from>
    <xdr:to>
      <xdr:col>71</xdr:col>
      <xdr:colOff>177800</xdr:colOff>
      <xdr:row>96</xdr:row>
      <xdr:rowOff>9238</xdr:rowOff>
    </xdr:to>
    <xdr:cxnSp macro="">
      <xdr:nvCxnSpPr>
        <xdr:cNvPr id="700" name="直線コネクタ 699"/>
        <xdr:cNvCxnSpPr/>
      </xdr:nvCxnSpPr>
      <xdr:spPr>
        <a:xfrm>
          <a:off x="12814300" y="16448984"/>
          <a:ext cx="8890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701" name="フローチャート: 判断 700"/>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132295</xdr:rowOff>
    </xdr:from>
    <xdr:ext cx="534377" cy="259045"/>
    <xdr:sp macro="" textlink="">
      <xdr:nvSpPr>
        <xdr:cNvPr id="702" name="テキスト ボックス 701"/>
        <xdr:cNvSpPr txBox="1"/>
      </xdr:nvSpPr>
      <xdr:spPr>
        <a:xfrm>
          <a:off x="13436111" y="165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64486</xdr:rowOff>
    </xdr:from>
    <xdr:to>
      <xdr:col>67</xdr:col>
      <xdr:colOff>101600</xdr:colOff>
      <xdr:row>96</xdr:row>
      <xdr:rowOff>166086</xdr:rowOff>
    </xdr:to>
    <xdr:sp macro="" textlink="">
      <xdr:nvSpPr>
        <xdr:cNvPr id="703" name="フローチャート: 判断 702"/>
        <xdr:cNvSpPr/>
      </xdr:nvSpPr>
      <xdr:spPr>
        <a:xfrm>
          <a:off x="12763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157213</xdr:rowOff>
    </xdr:from>
    <xdr:ext cx="534377" cy="259045"/>
    <xdr:sp macro="" textlink="">
      <xdr:nvSpPr>
        <xdr:cNvPr id="704" name="テキスト ボックス 703"/>
        <xdr:cNvSpPr txBox="1"/>
      </xdr:nvSpPr>
      <xdr:spPr>
        <a:xfrm>
          <a:off x="12547111" y="1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137364</xdr:rowOff>
    </xdr:from>
    <xdr:to>
      <xdr:col>85</xdr:col>
      <xdr:colOff>177800</xdr:colOff>
      <xdr:row>97</xdr:row>
      <xdr:rowOff>67514</xdr:rowOff>
    </xdr:to>
    <xdr:sp macro="" textlink="">
      <xdr:nvSpPr>
        <xdr:cNvPr id="710" name="楕円 709"/>
        <xdr:cNvSpPr/>
      </xdr:nvSpPr>
      <xdr:spPr>
        <a:xfrm>
          <a:off x="16268700" y="165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115791</xdr:rowOff>
    </xdr:from>
    <xdr:ext cx="534377" cy="259045"/>
    <xdr:sp macro="" textlink="">
      <xdr:nvSpPr>
        <xdr:cNvPr id="711" name="公債費該当値テキスト"/>
        <xdr:cNvSpPr txBox="1"/>
      </xdr:nvSpPr>
      <xdr:spPr>
        <a:xfrm>
          <a:off x="16370300" y="165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121224</xdr:rowOff>
    </xdr:from>
    <xdr:to>
      <xdr:col>81</xdr:col>
      <xdr:colOff>101600</xdr:colOff>
      <xdr:row>97</xdr:row>
      <xdr:rowOff>51374</xdr:rowOff>
    </xdr:to>
    <xdr:sp macro="" textlink="">
      <xdr:nvSpPr>
        <xdr:cNvPr id="712" name="楕円 711"/>
        <xdr:cNvSpPr/>
      </xdr:nvSpPr>
      <xdr:spPr>
        <a:xfrm>
          <a:off x="15430500" y="165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42501</xdr:rowOff>
    </xdr:from>
    <xdr:ext cx="534377" cy="259045"/>
    <xdr:sp macro="" textlink="">
      <xdr:nvSpPr>
        <xdr:cNvPr id="713" name="テキスト ボックス 712"/>
        <xdr:cNvSpPr txBox="1"/>
      </xdr:nvSpPr>
      <xdr:spPr>
        <a:xfrm>
          <a:off x="15214111" y="1667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164590</xdr:rowOff>
    </xdr:from>
    <xdr:to>
      <xdr:col>76</xdr:col>
      <xdr:colOff>165100</xdr:colOff>
      <xdr:row>96</xdr:row>
      <xdr:rowOff>94740</xdr:rowOff>
    </xdr:to>
    <xdr:sp macro="" textlink="">
      <xdr:nvSpPr>
        <xdr:cNvPr id="714" name="楕円 713"/>
        <xdr:cNvSpPr/>
      </xdr:nvSpPr>
      <xdr:spPr>
        <a:xfrm>
          <a:off x="14541500" y="164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111267</xdr:rowOff>
    </xdr:from>
    <xdr:ext cx="534377" cy="259045"/>
    <xdr:sp macro="" textlink="">
      <xdr:nvSpPr>
        <xdr:cNvPr id="715" name="テキスト ボックス 714"/>
        <xdr:cNvSpPr txBox="1"/>
      </xdr:nvSpPr>
      <xdr:spPr>
        <a:xfrm>
          <a:off x="14325111" y="162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129888</xdr:rowOff>
    </xdr:from>
    <xdr:to>
      <xdr:col>72</xdr:col>
      <xdr:colOff>38100</xdr:colOff>
      <xdr:row>96</xdr:row>
      <xdr:rowOff>60038</xdr:rowOff>
    </xdr:to>
    <xdr:sp macro="" textlink="">
      <xdr:nvSpPr>
        <xdr:cNvPr id="716" name="楕円 715"/>
        <xdr:cNvSpPr/>
      </xdr:nvSpPr>
      <xdr:spPr>
        <a:xfrm>
          <a:off x="13652500" y="164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76565</xdr:rowOff>
    </xdr:from>
    <xdr:ext cx="534377" cy="259045"/>
    <xdr:sp macro="" textlink="">
      <xdr:nvSpPr>
        <xdr:cNvPr id="717" name="テキスト ボックス 716"/>
        <xdr:cNvSpPr txBox="1"/>
      </xdr:nvSpPr>
      <xdr:spPr>
        <a:xfrm>
          <a:off x="13436111" y="161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110434</xdr:rowOff>
    </xdr:from>
    <xdr:to>
      <xdr:col>67</xdr:col>
      <xdr:colOff>101600</xdr:colOff>
      <xdr:row>96</xdr:row>
      <xdr:rowOff>40584</xdr:rowOff>
    </xdr:to>
    <xdr:sp macro="" textlink="">
      <xdr:nvSpPr>
        <xdr:cNvPr id="718" name="楕円 717"/>
        <xdr:cNvSpPr/>
      </xdr:nvSpPr>
      <xdr:spPr>
        <a:xfrm>
          <a:off x="12763500" y="1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57111</xdr:rowOff>
    </xdr:from>
    <xdr:ext cx="534377" cy="259045"/>
    <xdr:sp macro="" textlink="">
      <xdr:nvSpPr>
        <xdr:cNvPr id="719" name="テキスト ボックス 718"/>
        <xdr:cNvSpPr txBox="1"/>
      </xdr:nvSpPr>
      <xdr:spPr>
        <a:xfrm>
          <a:off x="12547111" y="1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3" name="直線コネクタ 742"/>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6"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7" name="直線コネクタ 746"/>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49" name="諸支出金平均値テキスト"/>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50" name="フローチャート: 判断 749"/>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2" name="フローチャート: 判断 751"/>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3" name="テキスト ボックス 752"/>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5" name="フローチャート: 判断 754"/>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56" name="テキスト ボックス 755"/>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58" name="フローチャート: 判断 757"/>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59" name="テキスト ボックス 758"/>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60" name="フローチャート: 判断 759"/>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107205</xdr:rowOff>
    </xdr:from>
    <xdr:ext cx="313932" cy="259045"/>
    <xdr:sp macro="" textlink="">
      <xdr:nvSpPr>
        <xdr:cNvPr id="761" name="テキスト ボックス 760"/>
        <xdr:cNvSpPr txBox="1"/>
      </xdr:nvSpPr>
      <xdr:spPr>
        <a:xfrm>
          <a:off x="18499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38,161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1,395</a:t>
          </a:r>
          <a:r>
            <a:rPr kumimoji="1" lang="ja-JP" altLang="en-US" sz="1300">
              <a:latin typeface="ＭＳ Ｐゴシック" panose="020B0600070205080204" pitchFamily="50" charset="-128"/>
              <a:ea typeface="ＭＳ Ｐゴシック" panose="020B0600070205080204" pitchFamily="50" charset="-128"/>
            </a:rPr>
            <a:t>円減少し、類似団体内平均を下回った。ふるさと納税寄附金の減額による報償金の減や、退職者数減による職員退職手当の減が主な要因である。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30,400</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4,708</a:t>
          </a:r>
          <a:r>
            <a:rPr kumimoji="1" lang="ja-JP" altLang="en-US" sz="1300">
              <a:latin typeface="ＭＳ Ｐゴシック" panose="020B0600070205080204" pitchFamily="50" charset="-128"/>
              <a:ea typeface="ＭＳ Ｐゴシック" panose="020B0600070205080204" pitchFamily="50" charset="-128"/>
            </a:rPr>
            <a:t>円減少し、類似団体内平均を下回った。旧クリーンセンター解体の完了に伴うクリーンセンター周辺環境整備事業の減が主な要因である。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8,741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856</a:t>
          </a:r>
          <a:r>
            <a:rPr kumimoji="1" lang="ja-JP" altLang="en-US" sz="1300">
              <a:latin typeface="ＭＳ Ｐゴシック" panose="020B0600070205080204" pitchFamily="50" charset="-128"/>
              <a:ea typeface="ＭＳ Ｐゴシック" panose="020B0600070205080204" pitchFamily="50" charset="-128"/>
            </a:rPr>
            <a:t>円減少した。全国・県平均に比べ高止まりしているが、勤労者協調融資制度を実施していることが主な要因であり、今後は事業を縮小していく見込みとなっている。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64,123</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6,670</a:t>
          </a:r>
          <a:r>
            <a:rPr kumimoji="1" lang="ja-JP" altLang="en-US" sz="1300">
              <a:latin typeface="ＭＳ Ｐゴシック" panose="020B0600070205080204" pitchFamily="50" charset="-128"/>
              <a:ea typeface="ＭＳ Ｐゴシック" panose="020B0600070205080204" pitchFamily="50" charset="-128"/>
            </a:rPr>
            <a:t>円増加した。ＪＲ新駅設置事業の増が主な要因であるが、今後も老朽化したインフラ資産の更新等が増加要因となることが見込まれる。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18,870</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4,862</a:t>
          </a:r>
          <a:r>
            <a:rPr kumimoji="1" lang="ja-JP" altLang="en-US" sz="1300">
              <a:latin typeface="ＭＳ Ｐゴシック" panose="020B0600070205080204" pitchFamily="50" charset="-128"/>
              <a:ea typeface="ＭＳ Ｐゴシック" panose="020B0600070205080204" pitchFamily="50" charset="-128"/>
            </a:rPr>
            <a:t>円減少した。防災行政無線デジタル化整備工事の完了や、高機能通信指令システム一部機器更新の完了による事業費の減が主な要因である。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55,901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11,701</a:t>
          </a:r>
          <a:r>
            <a:rPr kumimoji="1" lang="ja-JP" altLang="en-US" sz="1300">
              <a:latin typeface="ＭＳ Ｐゴシック" panose="020B0600070205080204" pitchFamily="50" charset="-128"/>
              <a:ea typeface="ＭＳ Ｐゴシック" panose="020B0600070205080204" pitchFamily="50" charset="-128"/>
            </a:rPr>
            <a:t>円増加し、類似団体内平均を上回った。ながふじ学府新たな学校づくり整備事業の増や、小中学校の普通教室への空調設置事業の増が主な要因である。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財政調整基金残高は、中期財政見通しにより</a:t>
          </a:r>
          <a:r>
            <a:rPr kumimoji="1" lang="en-US" altLang="ja-JP" sz="1400" baseline="0">
              <a:latin typeface="ＭＳ ゴシック" pitchFamily="49" charset="-128"/>
              <a:ea typeface="ＭＳ ゴシック" pitchFamily="49" charset="-128"/>
            </a:rPr>
            <a:t>40</a:t>
          </a:r>
          <a:r>
            <a:rPr kumimoji="1" lang="ja-JP" altLang="en-US" sz="1400" baseline="0">
              <a:latin typeface="ＭＳ ゴシック" pitchFamily="49" charset="-128"/>
              <a:ea typeface="ＭＳ ゴシック" pitchFamily="49" charset="-128"/>
            </a:rPr>
            <a:t>億円を下回らない水準を維持することとしており、収支調整のための取り崩しはあったものの、決算剰余金の積み立てにより残高は増加し、目標の水準を維持した。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実質収支額は、精算補正により歳入歳出とも適切に補正されたことにより、前年度比</a:t>
          </a:r>
          <a:r>
            <a:rPr kumimoji="1" lang="en-US" altLang="ja-JP" sz="1400" baseline="0">
              <a:latin typeface="ＭＳ ゴシック" pitchFamily="49" charset="-128"/>
              <a:ea typeface="ＭＳ ゴシック" pitchFamily="49" charset="-128"/>
            </a:rPr>
            <a:t>2.15</a:t>
          </a:r>
          <a:r>
            <a:rPr kumimoji="1" lang="ja-JP" altLang="en-US" sz="1400" baseline="0">
              <a:latin typeface="ＭＳ ゴシック" pitchFamily="49" charset="-128"/>
              <a:ea typeface="ＭＳ ゴシック" pitchFamily="49" charset="-128"/>
            </a:rPr>
            <a:t>ポイントの減となった。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水道事業会計は、料金改定による営業収益の増に伴い、流動資産（現金及び預金）が増となったことにより、前年度比</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一般会計は、精算補正により歳入歳出とも適切に補正されたことにより、前年度比</a:t>
          </a:r>
          <a:r>
            <a:rPr kumimoji="1" lang="en-US" altLang="ja-JP" sz="1400">
              <a:latin typeface="ＭＳ ゴシック" pitchFamily="49" charset="-128"/>
              <a:ea typeface="ＭＳ ゴシック" pitchFamily="49" charset="-128"/>
            </a:rPr>
            <a:t>2.15</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年度は公共下水道事業特別会計が打ち切り決算の影響による赤字決算となったが、下水道事業会計が平成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年４月１日から地方公営企業法全部適用となり、赤字が解消されている。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介護保険事業特別会計は、保険料収入の増はあるものの、介護給付費の増（前年度比</a:t>
          </a:r>
          <a:r>
            <a:rPr kumimoji="1" lang="en-US" altLang="ja-JP" sz="1400">
              <a:latin typeface="ＭＳ ゴシック" pitchFamily="49" charset="-128"/>
              <a:ea typeface="ＭＳ ゴシック" pitchFamily="49" charset="-128"/>
            </a:rPr>
            <a:t>425,242</a:t>
          </a:r>
          <a:r>
            <a:rPr kumimoji="1" lang="ja-JP" altLang="en-US" sz="1400">
              <a:latin typeface="ＭＳ ゴシック" pitchFamily="49" charset="-128"/>
              <a:ea typeface="ＭＳ ゴシック" pitchFamily="49" charset="-128"/>
            </a:rPr>
            <a:t>千円増、</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％増）が上回り、前年度比</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ポイントの減となった。給付費の適正化等、健全な運営に努めていく。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国民健康保険事業特別会計は、一般会計繰出金の減等による歳出の減はあるものの、保険税収入の減や前年度繰越金の減による歳入の減が上回り、前年度比</a:t>
          </a:r>
          <a:r>
            <a:rPr kumimoji="1" lang="en-US" altLang="ja-JP" sz="1400">
              <a:latin typeface="ＭＳ ゴシック" pitchFamily="49" charset="-128"/>
              <a:ea typeface="ＭＳ ゴシック" pitchFamily="49" charset="-128"/>
            </a:rPr>
            <a:t>0.12</a:t>
          </a:r>
          <a:r>
            <a:rPr kumimoji="1" lang="ja-JP" altLang="en-US" sz="1400">
              <a:latin typeface="ＭＳ ゴシック" pitchFamily="49" charset="-128"/>
              <a:ea typeface="ＭＳ ゴシック" pitchFamily="49" charset="-128"/>
            </a:rPr>
            <a:t>ポイントの減となった。保険税率のあり方を検討していくとともに、健全な運営に努めていく。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66630231</v>
      </c>
      <c r="BO4" s="431"/>
      <c r="BP4" s="431"/>
      <c r="BQ4" s="431"/>
      <c r="BR4" s="431"/>
      <c r="BS4" s="431"/>
      <c r="BT4" s="431"/>
      <c r="BU4" s="432"/>
      <c r="BV4" s="430">
        <v>66479367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2.2999999999999998</v>
      </c>
      <c r="CU4" s="437"/>
      <c r="CV4" s="437"/>
      <c r="CW4" s="437"/>
      <c r="CX4" s="437"/>
      <c r="CY4" s="437"/>
      <c r="CZ4" s="437"/>
      <c r="DA4" s="438"/>
      <c r="DB4" s="436">
        <v>4.4000000000000004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65501065</v>
      </c>
      <c r="BO5" s="468"/>
      <c r="BP5" s="468"/>
      <c r="BQ5" s="468"/>
      <c r="BR5" s="468"/>
      <c r="BS5" s="468"/>
      <c r="BT5" s="468"/>
      <c r="BU5" s="469"/>
      <c r="BV5" s="467">
        <v>63970904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86.6</v>
      </c>
      <c r="CU5" s="465"/>
      <c r="CV5" s="465"/>
      <c r="CW5" s="465"/>
      <c r="CX5" s="465"/>
      <c r="CY5" s="465"/>
      <c r="CZ5" s="465"/>
      <c r="DA5" s="466"/>
      <c r="DB5" s="464">
        <v>85.4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1129166</v>
      </c>
      <c r="BO6" s="468"/>
      <c r="BP6" s="468"/>
      <c r="BQ6" s="468"/>
      <c r="BR6" s="468"/>
      <c r="BS6" s="468"/>
      <c r="BT6" s="468"/>
      <c r="BU6" s="469"/>
      <c r="BV6" s="467">
        <v>2508463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90.9</v>
      </c>
      <c r="CU6" s="505"/>
      <c r="CV6" s="505"/>
      <c r="CW6" s="505"/>
      <c r="CX6" s="505"/>
      <c r="CY6" s="505"/>
      <c r="CZ6" s="505"/>
      <c r="DA6" s="506"/>
      <c r="DB6" s="504">
        <v>90.7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252389</v>
      </c>
      <c r="BO7" s="468"/>
      <c r="BP7" s="468"/>
      <c r="BQ7" s="468"/>
      <c r="BR7" s="468"/>
      <c r="BS7" s="468"/>
      <c r="BT7" s="468"/>
      <c r="BU7" s="469"/>
      <c r="BV7" s="467">
        <v>802899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38285303</v>
      </c>
      <c r="CU7" s="468"/>
      <c r="CV7" s="468"/>
      <c r="CW7" s="468"/>
      <c r="CX7" s="468"/>
      <c r="CY7" s="468"/>
      <c r="CZ7" s="468"/>
      <c r="DA7" s="469"/>
      <c r="DB7" s="467">
        <v>38391104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106</v>
      </c>
      <c r="AV8" s="500"/>
      <c r="AW8" s="500"/>
      <c r="AX8" s="500"/>
      <c r="AY8" s="501" t="s">
        <v>110</v>
      </c>
      <c r="AZ8" s="502"/>
      <c r="BA8" s="502"/>
      <c r="BB8" s="502"/>
      <c r="BC8" s="502"/>
      <c r="BD8" s="502"/>
      <c r="BE8" s="502"/>
      <c r="BF8" s="502"/>
      <c r="BG8" s="502"/>
      <c r="BH8" s="502"/>
      <c r="BI8" s="502"/>
      <c r="BJ8" s="502"/>
      <c r="BK8" s="502"/>
      <c r="BL8" s="502"/>
      <c r="BM8" s="503"/>
      <c r="BN8" s="467">
        <v>876777</v>
      </c>
      <c r="BO8" s="468"/>
      <c r="BP8" s="468"/>
      <c r="BQ8" s="468"/>
      <c r="BR8" s="468"/>
      <c r="BS8" s="468"/>
      <c r="BT8" s="468"/>
      <c r="BU8" s="469"/>
      <c r="BV8" s="467">
        <v>1705564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0.85</v>
      </c>
      <c r="CU8" s="508"/>
      <c r="CV8" s="508"/>
      <c r="CW8" s="508"/>
      <c r="CX8" s="508"/>
      <c r="CY8" s="508"/>
      <c r="CZ8" s="508"/>
      <c r="DA8" s="509"/>
      <c r="DB8" s="507">
        <v>0.85</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167210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-828787</v>
      </c>
      <c r="BO9" s="468"/>
      <c r="BP9" s="468"/>
      <c r="BQ9" s="468"/>
      <c r="BR9" s="468"/>
      <c r="BS9" s="468"/>
      <c r="BT9" s="468"/>
      <c r="BU9" s="469"/>
      <c r="BV9" s="467">
        <v>-274301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13.1</v>
      </c>
      <c r="CU9" s="465"/>
      <c r="CV9" s="465"/>
      <c r="CW9" s="465"/>
      <c r="CX9" s="465"/>
      <c r="CY9" s="465"/>
      <c r="CZ9" s="465"/>
      <c r="DA9" s="466"/>
      <c r="DB9" s="464">
        <v>12.9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168625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94</v>
      </c>
      <c r="AV10" s="500"/>
      <c r="AW10" s="500"/>
      <c r="AX10" s="500"/>
      <c r="AY10" s="501" t="s">
        <v>121</v>
      </c>
      <c r="AZ10" s="502"/>
      <c r="BA10" s="502"/>
      <c r="BB10" s="502"/>
      <c r="BC10" s="502"/>
      <c r="BD10" s="502"/>
      <c r="BE10" s="502"/>
      <c r="BF10" s="502"/>
      <c r="BG10" s="502"/>
      <c r="BH10" s="502"/>
      <c r="BI10" s="502"/>
      <c r="BJ10" s="502"/>
      <c r="BK10" s="502"/>
      <c r="BL10" s="502"/>
      <c r="BM10" s="503"/>
      <c r="BN10" s="467">
        <v>12270</v>
      </c>
      <c r="BO10" s="468"/>
      <c r="BP10" s="468"/>
      <c r="BQ10" s="468"/>
      <c r="BR10" s="468"/>
      <c r="BS10" s="468"/>
      <c r="BT10" s="468"/>
      <c r="BU10" s="469"/>
      <c r="BV10" s="467">
        <v>13021</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169818</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472711</v>
      </c>
      <c r="BO12" s="468"/>
      <c r="BP12" s="468"/>
      <c r="BQ12" s="468"/>
      <c r="BR12" s="468"/>
      <c r="BS12" s="468"/>
      <c r="BT12" s="468"/>
      <c r="BU12" s="469"/>
      <c r="BV12" s="467">
        <v>357657</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161515</v>
      </c>
      <c r="S13" s="552"/>
      <c r="T13" s="552"/>
      <c r="U13" s="552"/>
      <c r="V13" s="553"/>
      <c r="W13" s="483" t="s">
        <v>140</v>
      </c>
      <c r="X13" s="484"/>
      <c r="Y13" s="484"/>
      <c r="Z13" s="484"/>
      <c r="AA13" s="484"/>
      <c r="AB13" s="474"/>
      <c r="AC13" s="518">
        <v>3359</v>
      </c>
      <c r="AD13" s="519"/>
      <c r="AE13" s="519"/>
      <c r="AF13" s="519"/>
      <c r="AG13" s="561"/>
      <c r="AH13" s="518">
        <v>4136</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-1289228</v>
      </c>
      <c r="BO13" s="468"/>
      <c r="BP13" s="468"/>
      <c r="BQ13" s="468"/>
      <c r="BR13" s="468"/>
      <c r="BS13" s="468"/>
      <c r="BT13" s="468"/>
      <c r="BU13" s="469"/>
      <c r="BV13" s="467">
        <v>-618937</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4.4000000000000004</v>
      </c>
      <c r="CU13" s="465"/>
      <c r="CV13" s="465"/>
      <c r="CW13" s="465"/>
      <c r="CX13" s="465"/>
      <c r="CY13" s="465"/>
      <c r="CZ13" s="465"/>
      <c r="DA13" s="466"/>
      <c r="DB13" s="464">
        <v>5.0999999999999996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170038</v>
      </c>
      <c r="S14" s="552"/>
      <c r="T14" s="552"/>
      <c r="U14" s="552"/>
      <c r="V14" s="553"/>
      <c r="W14" s="457"/>
      <c r="X14" s="458"/>
      <c r="Y14" s="458"/>
      <c r="Z14" s="458"/>
      <c r="AA14" s="458"/>
      <c r="AB14" s="447"/>
      <c r="AC14" s="554">
        <v>4.0999999999999996</v>
      </c>
      <c r="AD14" s="555"/>
      <c r="AE14" s="555"/>
      <c r="AF14" s="555"/>
      <c r="AG14" s="556"/>
      <c r="AH14" s="554">
        <v>4.9000000000000004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0.3</v>
      </c>
      <c r="CU14" s="566"/>
      <c r="CV14" s="566"/>
      <c r="CW14" s="566"/>
      <c r="CX14" s="566"/>
      <c r="CY14" s="566"/>
      <c r="CZ14" s="566"/>
      <c r="DA14" s="567"/>
      <c r="DB14" s="565">
        <v>0.1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162279</v>
      </c>
      <c r="S15" s="552"/>
      <c r="T15" s="552"/>
      <c r="U15" s="552"/>
      <c r="V15" s="553"/>
      <c r="W15" s="483" t="s">
        <v>147</v>
      </c>
      <c r="X15" s="484"/>
      <c r="Y15" s="484"/>
      <c r="Z15" s="484"/>
      <c r="AA15" s="484"/>
      <c r="AB15" s="474"/>
      <c r="AC15" s="518">
        <v>33918</v>
      </c>
      <c r="AD15" s="519"/>
      <c r="AE15" s="519"/>
      <c r="AF15" s="519"/>
      <c r="AG15" s="561"/>
      <c r="AH15" s="518">
        <v>35343</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24597134</v>
      </c>
      <c r="BO15" s="431"/>
      <c r="BP15" s="431"/>
      <c r="BQ15" s="431"/>
      <c r="BR15" s="431"/>
      <c r="BS15" s="431"/>
      <c r="BT15" s="431"/>
      <c r="BU15" s="432"/>
      <c r="BV15" s="430">
        <v>24122637</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41.2</v>
      </c>
      <c r="AD16" s="555"/>
      <c r="AE16" s="555"/>
      <c r="AF16" s="555"/>
      <c r="AG16" s="556"/>
      <c r="AH16" s="554">
        <v>41.8</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28705320</v>
      </c>
      <c r="BO16" s="468"/>
      <c r="BP16" s="468"/>
      <c r="BQ16" s="468"/>
      <c r="BR16" s="468"/>
      <c r="BS16" s="468"/>
      <c r="BT16" s="468"/>
      <c r="BU16" s="469"/>
      <c r="BV16" s="467">
        <v>28184046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45035</v>
      </c>
      <c r="AD17" s="519"/>
      <c r="AE17" s="519"/>
      <c r="AF17" s="519"/>
      <c r="AG17" s="561"/>
      <c r="AH17" s="518">
        <v>45129</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31506601</v>
      </c>
      <c r="BO17" s="468"/>
      <c r="BP17" s="468"/>
      <c r="BQ17" s="468"/>
      <c r="BR17" s="468"/>
      <c r="BS17" s="468"/>
      <c r="BT17" s="468"/>
      <c r="BU17" s="469"/>
      <c r="BV17" s="467">
        <v>30847768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163.44999999999999</v>
      </c>
      <c r="M18" s="583"/>
      <c r="N18" s="583"/>
      <c r="O18" s="583"/>
      <c r="P18" s="583"/>
      <c r="Q18" s="583"/>
      <c r="R18" s="584"/>
      <c r="S18" s="584"/>
      <c r="T18" s="584"/>
      <c r="U18" s="584"/>
      <c r="V18" s="585"/>
      <c r="W18" s="485"/>
      <c r="X18" s="486"/>
      <c r="Y18" s="486"/>
      <c r="Z18" s="486"/>
      <c r="AA18" s="486"/>
      <c r="AB18" s="477"/>
      <c r="AC18" s="586">
        <v>54.7</v>
      </c>
      <c r="AD18" s="587"/>
      <c r="AE18" s="587"/>
      <c r="AF18" s="587"/>
      <c r="AG18" s="588"/>
      <c r="AH18" s="586">
        <v>53.3</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33268368</v>
      </c>
      <c r="BO18" s="468"/>
      <c r="BP18" s="468"/>
      <c r="BQ18" s="468"/>
      <c r="BR18" s="468"/>
      <c r="BS18" s="468"/>
      <c r="BT18" s="468"/>
      <c r="BU18" s="469"/>
      <c r="BV18" s="467">
        <v>33556715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1023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42435576</v>
      </c>
      <c r="BO19" s="468"/>
      <c r="BP19" s="468"/>
      <c r="BQ19" s="468"/>
      <c r="BR19" s="468"/>
      <c r="BS19" s="468"/>
      <c r="BT19" s="468"/>
      <c r="BU19" s="469"/>
      <c r="BV19" s="467">
        <v>43984915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61346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50444500</v>
      </c>
      <c r="BO23" s="468"/>
      <c r="BP23" s="468"/>
      <c r="BQ23" s="468"/>
      <c r="BR23" s="468"/>
      <c r="BS23" s="468"/>
      <c r="BT23" s="468"/>
      <c r="BU23" s="469"/>
      <c r="BV23" s="467">
        <v>51140469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9600</v>
      </c>
      <c r="R24" s="519"/>
      <c r="S24" s="519"/>
      <c r="T24" s="519"/>
      <c r="U24" s="519"/>
      <c r="V24" s="561"/>
      <c r="W24" s="620"/>
      <c r="X24" s="608"/>
      <c r="Y24" s="609"/>
      <c r="Z24" s="517" t="s">
        <v>171</v>
      </c>
      <c r="AA24" s="497"/>
      <c r="AB24" s="497"/>
      <c r="AC24" s="497"/>
      <c r="AD24" s="497"/>
      <c r="AE24" s="497"/>
      <c r="AF24" s="497"/>
      <c r="AG24" s="498"/>
      <c r="AH24" s="518">
        <v>976</v>
      </c>
      <c r="AI24" s="519"/>
      <c r="AJ24" s="519"/>
      <c r="AK24" s="519"/>
      <c r="AL24" s="561"/>
      <c r="AM24" s="518">
        <v>3108560</v>
      </c>
      <c r="AN24" s="519"/>
      <c r="AO24" s="519"/>
      <c r="AP24" s="519"/>
      <c r="AQ24" s="519"/>
      <c r="AR24" s="561"/>
      <c r="AS24" s="518">
        <v>3185</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40855033</v>
      </c>
      <c r="BO24" s="468"/>
      <c r="BP24" s="468"/>
      <c r="BQ24" s="468"/>
      <c r="BR24" s="468"/>
      <c r="BS24" s="468"/>
      <c r="BT24" s="468"/>
      <c r="BU24" s="469"/>
      <c r="BV24" s="467">
        <v>40439860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7800</v>
      </c>
      <c r="R25" s="519"/>
      <c r="S25" s="519"/>
      <c r="T25" s="519"/>
      <c r="U25" s="519"/>
      <c r="V25" s="561"/>
      <c r="W25" s="620"/>
      <c r="X25" s="608"/>
      <c r="Y25" s="609"/>
      <c r="Z25" s="517" t="s">
        <v>174</v>
      </c>
      <c r="AA25" s="497"/>
      <c r="AB25" s="497"/>
      <c r="AC25" s="497"/>
      <c r="AD25" s="497"/>
      <c r="AE25" s="497"/>
      <c r="AF25" s="497"/>
      <c r="AG25" s="498"/>
      <c r="AH25" s="518">
        <v>204</v>
      </c>
      <c r="AI25" s="519"/>
      <c r="AJ25" s="519"/>
      <c r="AK25" s="519"/>
      <c r="AL25" s="561"/>
      <c r="AM25" s="518">
        <v>617304</v>
      </c>
      <c r="AN25" s="519"/>
      <c r="AO25" s="519"/>
      <c r="AP25" s="519"/>
      <c r="AQ25" s="519"/>
      <c r="AR25" s="561"/>
      <c r="AS25" s="518">
        <v>3026</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2470860</v>
      </c>
      <c r="BO25" s="431"/>
      <c r="BP25" s="431"/>
      <c r="BQ25" s="431"/>
      <c r="BR25" s="431"/>
      <c r="BS25" s="431"/>
      <c r="BT25" s="431"/>
      <c r="BU25" s="432"/>
      <c r="BV25" s="430">
        <v>5760057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7100</v>
      </c>
      <c r="R26" s="519"/>
      <c r="S26" s="519"/>
      <c r="T26" s="519"/>
      <c r="U26" s="519"/>
      <c r="V26" s="561"/>
      <c r="W26" s="620"/>
      <c r="X26" s="608"/>
      <c r="Y26" s="609"/>
      <c r="Z26" s="517" t="s">
        <v>177</v>
      </c>
      <c r="AA26" s="630"/>
      <c r="AB26" s="630"/>
      <c r="AC26" s="630"/>
      <c r="AD26" s="630"/>
      <c r="AE26" s="630"/>
      <c r="AF26" s="630"/>
      <c r="AG26" s="631"/>
      <c r="AH26" s="518">
        <v>58</v>
      </c>
      <c r="AI26" s="519"/>
      <c r="AJ26" s="519"/>
      <c r="AK26" s="519"/>
      <c r="AL26" s="561"/>
      <c r="AM26" s="518">
        <v>174638</v>
      </c>
      <c r="AN26" s="519"/>
      <c r="AO26" s="519"/>
      <c r="AP26" s="519"/>
      <c r="AQ26" s="519"/>
      <c r="AR26" s="561"/>
      <c r="AS26" s="518">
        <v>3011</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5200</v>
      </c>
      <c r="R27" s="519"/>
      <c r="S27" s="519"/>
      <c r="T27" s="519"/>
      <c r="U27" s="519"/>
      <c r="V27" s="561"/>
      <c r="W27" s="620"/>
      <c r="X27" s="608"/>
      <c r="Y27" s="609"/>
      <c r="Z27" s="517" t="s">
        <v>180</v>
      </c>
      <c r="AA27" s="497"/>
      <c r="AB27" s="497"/>
      <c r="AC27" s="497"/>
      <c r="AD27" s="497"/>
      <c r="AE27" s="497"/>
      <c r="AF27" s="497"/>
      <c r="AG27" s="498"/>
      <c r="AH27" s="518">
        <v>120</v>
      </c>
      <c r="AI27" s="519"/>
      <c r="AJ27" s="519"/>
      <c r="AK27" s="519"/>
      <c r="AL27" s="561"/>
      <c r="AM27" s="518">
        <v>356856</v>
      </c>
      <c r="AN27" s="519"/>
      <c r="AO27" s="519"/>
      <c r="AP27" s="519"/>
      <c r="AQ27" s="519"/>
      <c r="AR27" s="561"/>
      <c r="AS27" s="518">
        <v>2974</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4700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184</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8255730</v>
      </c>
      <c r="BO28" s="431"/>
      <c r="BP28" s="431"/>
      <c r="BQ28" s="431"/>
      <c r="BR28" s="431"/>
      <c r="BS28" s="431"/>
      <c r="BT28" s="431"/>
      <c r="BU28" s="432"/>
      <c r="BV28" s="430">
        <v>7856171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24</v>
      </c>
      <c r="M29" s="519"/>
      <c r="N29" s="519"/>
      <c r="O29" s="519"/>
      <c r="P29" s="561"/>
      <c r="Q29" s="518">
        <v>4300</v>
      </c>
      <c r="R29" s="519"/>
      <c r="S29" s="519"/>
      <c r="T29" s="519"/>
      <c r="U29" s="519"/>
      <c r="V29" s="561"/>
      <c r="W29" s="621"/>
      <c r="X29" s="622"/>
      <c r="Y29" s="623"/>
      <c r="Z29" s="517" t="s">
        <v>187</v>
      </c>
      <c r="AA29" s="497"/>
      <c r="AB29" s="497"/>
      <c r="AC29" s="497"/>
      <c r="AD29" s="497"/>
      <c r="AE29" s="497"/>
      <c r="AF29" s="497"/>
      <c r="AG29" s="498"/>
      <c r="AH29" s="518">
        <v>1096</v>
      </c>
      <c r="AI29" s="519"/>
      <c r="AJ29" s="519"/>
      <c r="AK29" s="519"/>
      <c r="AL29" s="561"/>
      <c r="AM29" s="518">
        <v>3465416</v>
      </c>
      <c r="AN29" s="519"/>
      <c r="AO29" s="519"/>
      <c r="AP29" s="519"/>
      <c r="AQ29" s="519"/>
      <c r="AR29" s="561"/>
      <c r="AS29" s="518">
        <v>3162</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t="s">
        <v>138</v>
      </c>
      <c r="BO29" s="468"/>
      <c r="BP29" s="468"/>
      <c r="BQ29" s="468"/>
      <c r="BR29" s="468"/>
      <c r="BS29" s="468"/>
      <c r="BT29" s="468"/>
      <c r="BU29" s="469"/>
      <c r="BV29" s="467" t="s">
        <v>138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5911788</v>
      </c>
      <c r="BO30" s="644"/>
      <c r="BP30" s="644"/>
      <c r="BQ30" s="644"/>
      <c r="BR30" s="644"/>
      <c r="BS30" s="644"/>
      <c r="BT30" s="644"/>
      <c r="BU30" s="645"/>
      <c r="BV30" s="643">
        <v>8191828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養護老人ホームとよおか管理組合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磐田市勤労者福祉サービスセンター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太田川原野谷川治水水防組合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磐田原総合開発</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IF('各会計、関係団体の財政状況及び健全化判断比率'!B34="","",'各会計、関係団体の財政状況及び健全化判断比率'!B34)</f>
        <v>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浅羽地域湛水防除施設組合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磐田市土地開発公社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中遠広域事務組合</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竜洋環境創造</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中東遠看護専門学校組合</v>
      </c>
      <c r="BZ38" s="657"/>
      <c r="CA38" s="657"/>
      <c r="CB38" s="657"/>
      <c r="CC38" s="657"/>
      <c r="CD38" s="657"/>
      <c r="CE38" s="657"/>
      <c r="CF38" s="657"/>
      <c r="CG38" s="657"/>
      <c r="CH38" s="657"/>
      <c r="CI38" s="657"/>
      <c r="CJ38" s="657"/>
      <c r="CK38" s="657"/>
      <c r="CL38" s="657"/>
      <c r="CM38" s="657"/>
      <c r="CN38" s="214"/>
      <c r="CO38" s="656">
        <f t="shared" si="3"/>
        <v>21</v>
      </c>
      <c r="CP38" s="656"/>
      <c r="CQ38" s="657" t="str">
        <f>IF('各会計、関係団体の財政状況及び健全化判断比率'!BS11="","",'各会計、関係団体の財政状況及び健全化判断比率'!BS11)</f>
        <v>とよおか採れたて元気むら</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静岡県後期高齢者医療広域連合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静岡地方税滞納整理機構</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静岡県後期高齢者医療広域連合（事業会計分）</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kzLYdswFqiAqJT9K5nOhhhk5dfcoY/ozaCJs6qUgQVmHgbPbPqVvSO/gvxKuiYbv6pOu+tN9Urz0WkzJwk0QQ==" saltValue="qUXiJ+uKfa0n+0YHDPhd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566</v>
      </c>
      <c r="D34" s="1248"/>
      <c r="E34" s="1249"/>
      <c r="F34" s="32">
        <v>3.69</v>
      </c>
      <c r="G34" s="33">
        <v>3.98</v>
      </c>
      <c r="H34" s="33">
        <v>4.01</v>
      </c>
      <c r="I34" s="33">
        <v>4.4400000000000004</v>
      </c>
      <c r="J34" s="34">
        <v>4.88</v>
      </c>
      <c r="K34" s="22"/>
      <c r="L34" s="22"/>
      <c r="M34" s="22"/>
      <c r="N34" s="22"/>
      <c r="O34" s="22"/>
      <c r="P34" s="22"/>
    </row>
    <row r="35" spans="1:16" ht="39" customHeight="1" x14ac:dyDescent="0.15">
      <c r="A35" s="22"/>
      <c r="B35" s="35"/>
      <c r="C35" s="1242" t="s">
        <v>567</v>
      </c>
      <c r="D35" s="1243"/>
      <c r="E35" s="1244"/>
      <c r="F35" s="36">
        <v>5.81</v>
      </c>
      <c r="G35" s="37">
        <v>4.93</v>
      </c>
      <c r="H35" s="37">
        <v>4.5</v>
      </c>
      <c r="I35" s="37">
        <v>4.63</v>
      </c>
      <c r="J35" s="38">
        <v>4.7</v>
      </c>
      <c r="K35" s="22"/>
      <c r="L35" s="22"/>
      <c r="M35" s="22"/>
      <c r="N35" s="22"/>
      <c r="O35" s="22"/>
      <c r="P35" s="22"/>
    </row>
    <row r="36" spans="1:16" ht="39" customHeight="1" x14ac:dyDescent="0.15">
      <c r="A36" s="22"/>
      <c r="B36" s="35"/>
      <c r="C36" s="1242" t="s">
        <v>568</v>
      </c>
      <c r="D36" s="1243"/>
      <c r="E36" s="1244"/>
      <c r="F36" s="36">
        <v>5.34</v>
      </c>
      <c r="G36" s="37">
        <v>1.65</v>
      </c>
      <c r="H36" s="37">
        <v>5.0999999999999996</v>
      </c>
      <c r="I36" s="37">
        <v>4.4400000000000004</v>
      </c>
      <c r="J36" s="38">
        <v>2.29</v>
      </c>
      <c r="K36" s="22"/>
      <c r="L36" s="22"/>
      <c r="M36" s="22"/>
      <c r="N36" s="22"/>
      <c r="O36" s="22"/>
      <c r="P36" s="22"/>
    </row>
    <row r="37" spans="1:16" ht="39" customHeight="1" x14ac:dyDescent="0.15">
      <c r="A37" s="22"/>
      <c r="B37" s="35"/>
      <c r="C37" s="1242" t="s">
        <v>569</v>
      </c>
      <c r="D37" s="1243"/>
      <c r="E37" s="1244"/>
      <c r="F37" s="36" t="s">
        <v>516</v>
      </c>
      <c r="G37" s="37" t="s">
        <v>516</v>
      </c>
      <c r="H37" s="37" t="s">
        <v>516</v>
      </c>
      <c r="I37" s="37" t="s">
        <v>516</v>
      </c>
      <c r="J37" s="38">
        <v>1.25</v>
      </c>
      <c r="K37" s="22"/>
      <c r="L37" s="22"/>
      <c r="M37" s="22"/>
      <c r="N37" s="22"/>
      <c r="O37" s="22"/>
      <c r="P37" s="22"/>
    </row>
    <row r="38" spans="1:16" ht="39" customHeight="1" x14ac:dyDescent="0.15">
      <c r="A38" s="22"/>
      <c r="B38" s="35"/>
      <c r="C38" s="1242" t="s">
        <v>570</v>
      </c>
      <c r="D38" s="1243"/>
      <c r="E38" s="1244"/>
      <c r="F38" s="36">
        <v>1.18</v>
      </c>
      <c r="G38" s="37">
        <v>1.69</v>
      </c>
      <c r="H38" s="37">
        <v>1.24</v>
      </c>
      <c r="I38" s="37">
        <v>1.02</v>
      </c>
      <c r="J38" s="38">
        <v>0.97</v>
      </c>
      <c r="K38" s="22"/>
      <c r="L38" s="22"/>
      <c r="M38" s="22"/>
      <c r="N38" s="22"/>
      <c r="O38" s="22"/>
      <c r="P38" s="22"/>
    </row>
    <row r="39" spans="1:16" ht="39" customHeight="1" x14ac:dyDescent="0.15">
      <c r="A39" s="22"/>
      <c r="B39" s="35"/>
      <c r="C39" s="1242" t="s">
        <v>571</v>
      </c>
      <c r="D39" s="1243"/>
      <c r="E39" s="1244"/>
      <c r="F39" s="36">
        <v>1.43</v>
      </c>
      <c r="G39" s="37">
        <v>1.68</v>
      </c>
      <c r="H39" s="37">
        <v>2.6</v>
      </c>
      <c r="I39" s="37">
        <v>0.89</v>
      </c>
      <c r="J39" s="38">
        <v>0.77</v>
      </c>
      <c r="K39" s="22"/>
      <c r="L39" s="22"/>
      <c r="M39" s="22"/>
      <c r="N39" s="22"/>
      <c r="O39" s="22"/>
      <c r="P39" s="22"/>
    </row>
    <row r="40" spans="1:16" ht="39" customHeight="1" x14ac:dyDescent="0.15">
      <c r="A40" s="22"/>
      <c r="B40" s="35"/>
      <c r="C40" s="1242" t="s">
        <v>572</v>
      </c>
      <c r="D40" s="1243"/>
      <c r="E40" s="1244"/>
      <c r="F40" s="36">
        <v>0.01</v>
      </c>
      <c r="G40" s="37">
        <v>0.01</v>
      </c>
      <c r="H40" s="37">
        <v>0.01</v>
      </c>
      <c r="I40" s="37">
        <v>0.03</v>
      </c>
      <c r="J40" s="38">
        <v>0.01</v>
      </c>
      <c r="K40" s="22"/>
      <c r="L40" s="22"/>
      <c r="M40" s="22"/>
      <c r="N40" s="22"/>
      <c r="O40" s="22"/>
      <c r="P40" s="22"/>
    </row>
    <row r="41" spans="1:16" ht="39" customHeight="1" x14ac:dyDescent="0.15">
      <c r="A41" s="22"/>
      <c r="B41" s="35"/>
      <c r="C41" s="1242" t="s">
        <v>573</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574</v>
      </c>
      <c r="D42" s="1243"/>
      <c r="E42" s="1244"/>
      <c r="F42" s="36" t="s">
        <v>516</v>
      </c>
      <c r="G42" s="37" t="s">
        <v>516</v>
      </c>
      <c r="H42" s="37" t="s">
        <v>516</v>
      </c>
      <c r="I42" s="37" t="s">
        <v>575</v>
      </c>
      <c r="J42" s="38" t="s">
        <v>516</v>
      </c>
      <c r="K42" s="22"/>
      <c r="L42" s="22"/>
      <c r="M42" s="22"/>
      <c r="N42" s="22"/>
      <c r="O42" s="22"/>
      <c r="P42" s="22"/>
    </row>
    <row r="43" spans="1:16" ht="39" customHeight="1" thickBot="1" x14ac:dyDescent="0.2">
      <c r="A43" s="22"/>
      <c r="B43" s="40"/>
      <c r="C43" s="1245" t="s">
        <v>576</v>
      </c>
      <c r="D43" s="1246"/>
      <c r="E43" s="1247"/>
      <c r="F43" s="41">
        <v>0.86</v>
      </c>
      <c r="G43" s="42">
        <v>0.49</v>
      </c>
      <c r="H43" s="42">
        <v>0.27</v>
      </c>
      <c r="I43" s="42">
        <v>0.05</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JZH+mvfF/0RtBsBnFrR2i/naXF8lKx4jGP7V+Tdul9897dq/BIc+MhaJDvj5aK10KdwO2meqIGgfoRVFtRlfg==" saltValue="VIUb0SC/sxytPgePmQjB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7079</v>
      </c>
      <c r="L45" s="60">
        <v>6937</v>
      </c>
      <c r="M45" s="60">
        <v>6671</v>
      </c>
      <c r="N45" s="60">
        <v>5711</v>
      </c>
      <c r="O45" s="61">
        <v>5583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15">
      <c r="A48" s="48"/>
      <c r="B48" s="1252"/>
      <c r="C48" s="1253"/>
      <c r="D48" s="62"/>
      <c r="E48" s="1258" t="s">
        <v>15</v>
      </c>
      <c r="F48" s="1258"/>
      <c r="G48" s="1258"/>
      <c r="H48" s="1258"/>
      <c r="I48" s="1258"/>
      <c r="J48" s="1259"/>
      <c r="K48" s="63">
        <v>3316</v>
      </c>
      <c r="L48" s="64">
        <v>3085</v>
      </c>
      <c r="M48" s="64">
        <v>3258</v>
      </c>
      <c r="N48" s="64">
        <v>3168</v>
      </c>
      <c r="O48" s="65">
        <v>2941</v>
      </c>
      <c r="P48" s="48"/>
      <c r="Q48" s="48"/>
      <c r="R48" s="48"/>
      <c r="S48" s="48"/>
      <c r="T48" s="48"/>
      <c r="U48" s="48"/>
    </row>
    <row r="49" spans="1:21" ht="30.75" customHeight="1" x14ac:dyDescent="0.15">
      <c r="A49" s="48"/>
      <c r="B49" s="1252"/>
      <c r="C49" s="1253"/>
      <c r="D49" s="62"/>
      <c r="E49" s="1258" t="s">
        <v>16</v>
      </c>
      <c r="F49" s="1258"/>
      <c r="G49" s="1258"/>
      <c r="H49" s="1258"/>
      <c r="I49" s="1258"/>
      <c r="J49" s="1259"/>
      <c r="K49" s="63">
        <v>174</v>
      </c>
      <c r="L49" s="64">
        <v>174</v>
      </c>
      <c r="M49" s="64">
        <v>177</v>
      </c>
      <c r="N49" s="64">
        <v>177</v>
      </c>
      <c r="O49" s="65">
        <v>134</v>
      </c>
      <c r="P49" s="48"/>
      <c r="Q49" s="48"/>
      <c r="R49" s="48"/>
      <c r="S49" s="48"/>
      <c r="T49" s="48"/>
      <c r="U49" s="48"/>
    </row>
    <row r="50" spans="1:21" ht="30.75" customHeight="1" x14ac:dyDescent="0.15">
      <c r="A50" s="48"/>
      <c r="B50" s="1252"/>
      <c r="C50" s="1253"/>
      <c r="D50" s="62"/>
      <c r="E50" s="1258" t="s">
        <v>17</v>
      </c>
      <c r="F50" s="1258"/>
      <c r="G50" s="1258"/>
      <c r="H50" s="1258"/>
      <c r="I50" s="1258"/>
      <c r="J50" s="1259"/>
      <c r="K50" s="63">
        <v>164</v>
      </c>
      <c r="L50" s="64">
        <v>167</v>
      </c>
      <c r="M50" s="64">
        <v>173</v>
      </c>
      <c r="N50" s="64">
        <v>127</v>
      </c>
      <c r="O50" s="65">
        <v>141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8576</v>
      </c>
      <c r="L52" s="64">
        <v>8597</v>
      </c>
      <c r="M52" s="64">
        <v>8466</v>
      </c>
      <c r="N52" s="64">
        <v>7835</v>
      </c>
      <c r="O52" s="65">
        <v>7760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2157</v>
      </c>
      <c r="L53" s="69">
        <v>1766</v>
      </c>
      <c r="M53" s="69">
        <v>1813</v>
      </c>
      <c r="N53" s="69">
        <v>1348</v>
      </c>
      <c r="O53" s="70">
        <v>1039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603</v>
      </c>
      <c r="L57" s="84" t="s">
        <v>603</v>
      </c>
      <c r="M57" s="84" t="s">
        <v>603</v>
      </c>
      <c r="N57" s="84" t="s">
        <v>603</v>
      </c>
      <c r="O57" s="85" t="s">
        <v>603</v>
      </c>
    </row>
    <row r="58" spans="1:21" ht="31.5" customHeight="1" thickBot="1" x14ac:dyDescent="0.2">
      <c r="B58" s="1268"/>
      <c r="C58" s="1269"/>
      <c r="D58" s="1273" t="s">
        <v>27</v>
      </c>
      <c r="E58" s="1274"/>
      <c r="F58" s="1274"/>
      <c r="G58" s="1274"/>
      <c r="H58" s="1274"/>
      <c r="I58" s="1274"/>
      <c r="J58" s="1275"/>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eYIRUTh+xqx3HzJkLaM5Sm+mPZ8tcCznx+2IG9uMsRxeXXcsYW+QIm7pLzRVPUhn+m83uvM+mtID8weyfJbDw==" saltValue="lJyWkYj7Xu8J8zk0wVYA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M47" sqref="M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6" t="s">
        <v>30</v>
      </c>
      <c r="C41" s="1277"/>
      <c r="D41" s="102"/>
      <c r="E41" s="1282" t="s">
        <v>31</v>
      </c>
      <c r="F41" s="1282"/>
      <c r="G41" s="1282"/>
      <c r="H41" s="1283"/>
      <c r="I41" s="103">
        <v>54774</v>
      </c>
      <c r="J41" s="104">
        <v>52420</v>
      </c>
      <c r="K41" s="104">
        <v>51244</v>
      </c>
      <c r="L41" s="104">
        <v>51140</v>
      </c>
      <c r="M41" s="105">
        <v>50445</v>
      </c>
    </row>
    <row r="42" spans="2:13" ht="27.75" customHeight="1" x14ac:dyDescent="0.15">
      <c r="B42" s="1278"/>
      <c r="C42" s="1279"/>
      <c r="D42" s="106"/>
      <c r="E42" s="1284" t="s">
        <v>32</v>
      </c>
      <c r="F42" s="1284"/>
      <c r="G42" s="1284"/>
      <c r="H42" s="1285"/>
      <c r="I42" s="107">
        <v>925</v>
      </c>
      <c r="J42" s="108">
        <v>832</v>
      </c>
      <c r="K42" s="108">
        <v>958</v>
      </c>
      <c r="L42" s="108">
        <v>964</v>
      </c>
      <c r="M42" s="109">
        <v>894</v>
      </c>
    </row>
    <row r="43" spans="2:13" ht="27.75" customHeight="1" x14ac:dyDescent="0.15">
      <c r="B43" s="1278"/>
      <c r="C43" s="1279"/>
      <c r="D43" s="106"/>
      <c r="E43" s="1284" t="s">
        <v>33</v>
      </c>
      <c r="F43" s="1284"/>
      <c r="G43" s="1284"/>
      <c r="H43" s="1285"/>
      <c r="I43" s="107">
        <v>38195</v>
      </c>
      <c r="J43" s="108">
        <v>35713</v>
      </c>
      <c r="K43" s="108">
        <v>33607</v>
      </c>
      <c r="L43" s="108">
        <v>31798</v>
      </c>
      <c r="M43" s="109">
        <v>29963</v>
      </c>
    </row>
    <row r="44" spans="2:13" ht="27.75" customHeight="1" x14ac:dyDescent="0.15">
      <c r="B44" s="1278"/>
      <c r="C44" s="1279"/>
      <c r="D44" s="106"/>
      <c r="E44" s="1284" t="s">
        <v>34</v>
      </c>
      <c r="F44" s="1284"/>
      <c r="G44" s="1284"/>
      <c r="H44" s="1285"/>
      <c r="I44" s="107">
        <v>873</v>
      </c>
      <c r="J44" s="108">
        <v>726</v>
      </c>
      <c r="K44" s="108">
        <v>570</v>
      </c>
      <c r="L44" s="108">
        <v>431</v>
      </c>
      <c r="M44" s="109">
        <v>376</v>
      </c>
    </row>
    <row r="45" spans="2:13" ht="27.75" customHeight="1" x14ac:dyDescent="0.15">
      <c r="B45" s="1278"/>
      <c r="C45" s="1279"/>
      <c r="D45" s="106"/>
      <c r="E45" s="1284" t="s">
        <v>35</v>
      </c>
      <c r="F45" s="1284"/>
      <c r="G45" s="1284"/>
      <c r="H45" s="1285"/>
      <c r="I45" s="107">
        <v>10097</v>
      </c>
      <c r="J45" s="108">
        <v>9959</v>
      </c>
      <c r="K45" s="108">
        <v>9712</v>
      </c>
      <c r="L45" s="108">
        <v>9639</v>
      </c>
      <c r="M45" s="109">
        <v>9696</v>
      </c>
    </row>
    <row r="46" spans="2:13" ht="27.75" customHeight="1" x14ac:dyDescent="0.15">
      <c r="B46" s="1278"/>
      <c r="C46" s="1279"/>
      <c r="D46" s="110"/>
      <c r="E46" s="1284" t="s">
        <v>36</v>
      </c>
      <c r="F46" s="1284"/>
      <c r="G46" s="1284"/>
      <c r="H46" s="1285"/>
      <c r="I46" s="107">
        <v>117</v>
      </c>
      <c r="J46" s="108">
        <v>182</v>
      </c>
      <c r="K46" s="108">
        <v>177</v>
      </c>
      <c r="L46" s="108">
        <v>164</v>
      </c>
      <c r="M46" s="109">
        <v>179</v>
      </c>
    </row>
    <row r="47" spans="2:13" ht="27.75" customHeight="1" x14ac:dyDescent="0.15">
      <c r="B47" s="1278"/>
      <c r="C47" s="1279"/>
      <c r="D47" s="111"/>
      <c r="E47" s="1286" t="s">
        <v>37</v>
      </c>
      <c r="F47" s="1287"/>
      <c r="G47" s="1287"/>
      <c r="H47" s="1288"/>
      <c r="I47" s="107" t="s">
        <v>516</v>
      </c>
      <c r="J47" s="108" t="s">
        <v>516</v>
      </c>
      <c r="K47" s="108" t="s">
        <v>516</v>
      </c>
      <c r="L47" s="108" t="s">
        <v>516</v>
      </c>
      <c r="M47" s="109" t="s">
        <v>516</v>
      </c>
    </row>
    <row r="48" spans="2:13" ht="27.75" customHeight="1" x14ac:dyDescent="0.15">
      <c r="B48" s="1278"/>
      <c r="C48" s="1279"/>
      <c r="D48" s="106"/>
      <c r="E48" s="1284" t="s">
        <v>38</v>
      </c>
      <c r="F48" s="1284"/>
      <c r="G48" s="1284"/>
      <c r="H48" s="1285"/>
      <c r="I48" s="107" t="s">
        <v>516</v>
      </c>
      <c r="J48" s="108" t="s">
        <v>516</v>
      </c>
      <c r="K48" s="108" t="s">
        <v>516</v>
      </c>
      <c r="L48" s="108" t="s">
        <v>516</v>
      </c>
      <c r="M48" s="109" t="s">
        <v>516</v>
      </c>
    </row>
    <row r="49" spans="2:13" ht="27.75" customHeight="1" x14ac:dyDescent="0.15">
      <c r="B49" s="1280"/>
      <c r="C49" s="1281"/>
      <c r="D49" s="106"/>
      <c r="E49" s="1284" t="s">
        <v>39</v>
      </c>
      <c r="F49" s="1284"/>
      <c r="G49" s="1284"/>
      <c r="H49" s="1285"/>
      <c r="I49" s="107" t="s">
        <v>516</v>
      </c>
      <c r="J49" s="108" t="s">
        <v>516</v>
      </c>
      <c r="K49" s="108" t="s">
        <v>516</v>
      </c>
      <c r="L49" s="108" t="s">
        <v>516</v>
      </c>
      <c r="M49" s="109" t="s">
        <v>516</v>
      </c>
    </row>
    <row r="50" spans="2:13" ht="27.75" customHeight="1" x14ac:dyDescent="0.15">
      <c r="B50" s="1289" t="s">
        <v>40</v>
      </c>
      <c r="C50" s="1290"/>
      <c r="D50" s="112"/>
      <c r="E50" s="1284" t="s">
        <v>41</v>
      </c>
      <c r="F50" s="1284"/>
      <c r="G50" s="1284"/>
      <c r="H50" s="1285"/>
      <c r="I50" s="107">
        <v>13184</v>
      </c>
      <c r="J50" s="108">
        <v>15897</v>
      </c>
      <c r="K50" s="108">
        <v>15851</v>
      </c>
      <c r="L50" s="108">
        <v>16070</v>
      </c>
      <c r="M50" s="109">
        <v>15394</v>
      </c>
    </row>
    <row r="51" spans="2:13" ht="27.75" customHeight="1" x14ac:dyDescent="0.15">
      <c r="B51" s="1278"/>
      <c r="C51" s="1279"/>
      <c r="D51" s="106"/>
      <c r="E51" s="1284" t="s">
        <v>42</v>
      </c>
      <c r="F51" s="1284"/>
      <c r="G51" s="1284"/>
      <c r="H51" s="1285"/>
      <c r="I51" s="107">
        <v>12307</v>
      </c>
      <c r="J51" s="108">
        <v>11720</v>
      </c>
      <c r="K51" s="108">
        <v>11357</v>
      </c>
      <c r="L51" s="108">
        <v>10726</v>
      </c>
      <c r="M51" s="109">
        <v>10362</v>
      </c>
    </row>
    <row r="52" spans="2:13" ht="27.75" customHeight="1" x14ac:dyDescent="0.15">
      <c r="B52" s="1280"/>
      <c r="C52" s="1281"/>
      <c r="D52" s="106"/>
      <c r="E52" s="1284" t="s">
        <v>43</v>
      </c>
      <c r="F52" s="1284"/>
      <c r="G52" s="1284"/>
      <c r="H52" s="1285"/>
      <c r="I52" s="107">
        <v>72196</v>
      </c>
      <c r="J52" s="108">
        <v>69738</v>
      </c>
      <c r="K52" s="108">
        <v>67690</v>
      </c>
      <c r="L52" s="108">
        <v>67306</v>
      </c>
      <c r="M52" s="109">
        <v>65674</v>
      </c>
    </row>
    <row r="53" spans="2:13" ht="27.75" customHeight="1" thickBot="1" x14ac:dyDescent="0.2">
      <c r="B53" s="1291" t="s">
        <v>44</v>
      </c>
      <c r="C53" s="1292"/>
      <c r="D53" s="113"/>
      <c r="E53" s="1293" t="s">
        <v>45</v>
      </c>
      <c r="F53" s="1293"/>
      <c r="G53" s="1293"/>
      <c r="H53" s="1294"/>
      <c r="I53" s="114">
        <v>7293</v>
      </c>
      <c r="J53" s="115">
        <v>2477</v>
      </c>
      <c r="K53" s="115">
        <v>1371</v>
      </c>
      <c r="L53" s="115">
        <v>35</v>
      </c>
      <c r="M53" s="116">
        <v>123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aVx6IoU3RYWIShvzK9LVRw2Zc6OpG0iZ2843whCkJiR9kNpZ9ckatYQLBPk97uhn8hUECbTUE5D9q0A8wn2cg==" saltValue="PI2ZDTmGLdYZWKMPB8VZ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7211</v>
      </c>
      <c r="G55" s="128">
        <v>7856</v>
      </c>
      <c r="H55" s="129">
        <v>8256</v>
      </c>
    </row>
    <row r="56" spans="2:8" ht="52.5" customHeight="1" x14ac:dyDescent="0.15">
      <c r="B56" s="130"/>
      <c r="C56" s="1305" t="s">
        <v>49</v>
      </c>
      <c r="D56" s="1305"/>
      <c r="E56" s="1306"/>
      <c r="F56" s="131" t="s">
        <v>516</v>
      </c>
      <c r="G56" s="131" t="s">
        <v>516</v>
      </c>
      <c r="H56" s="132" t="s">
        <v>516</v>
      </c>
    </row>
    <row r="57" spans="2:8" ht="53.25" customHeight="1" x14ac:dyDescent="0.15">
      <c r="B57" s="130"/>
      <c r="C57" s="1307" t="s">
        <v>50</v>
      </c>
      <c r="D57" s="1307"/>
      <c r="E57" s="1308"/>
      <c r="F57" s="133">
        <v>9256</v>
      </c>
      <c r="G57" s="133">
        <v>8192</v>
      </c>
      <c r="H57" s="134">
        <v>5912</v>
      </c>
    </row>
    <row r="58" spans="2:8" ht="45.75" customHeight="1" x14ac:dyDescent="0.15">
      <c r="B58" s="135"/>
      <c r="C58" s="1295" t="s">
        <v>583</v>
      </c>
      <c r="D58" s="1296"/>
      <c r="E58" s="1297"/>
      <c r="F58" s="136">
        <v>4312</v>
      </c>
      <c r="G58" s="136">
        <v>4143</v>
      </c>
      <c r="H58" s="137">
        <v>3976</v>
      </c>
    </row>
    <row r="59" spans="2:8" ht="45.75" customHeight="1" x14ac:dyDescent="0.15">
      <c r="B59" s="135"/>
      <c r="C59" s="1295" t="s">
        <v>584</v>
      </c>
      <c r="D59" s="1296"/>
      <c r="E59" s="1297"/>
      <c r="F59" s="136">
        <v>1448</v>
      </c>
      <c r="G59" s="136">
        <v>1020</v>
      </c>
      <c r="H59" s="137">
        <v>749</v>
      </c>
    </row>
    <row r="60" spans="2:8" ht="45.75" customHeight="1" x14ac:dyDescent="0.15">
      <c r="B60" s="135"/>
      <c r="C60" s="1295" t="s">
        <v>585</v>
      </c>
      <c r="D60" s="1296"/>
      <c r="E60" s="1297"/>
      <c r="F60" s="136">
        <v>562</v>
      </c>
      <c r="G60" s="136">
        <v>566</v>
      </c>
      <c r="H60" s="137">
        <v>569</v>
      </c>
    </row>
    <row r="61" spans="2:8" ht="45.75" customHeight="1" x14ac:dyDescent="0.15">
      <c r="B61" s="135"/>
      <c r="C61" s="1295" t="s">
        <v>586</v>
      </c>
      <c r="D61" s="1296"/>
      <c r="E61" s="1297"/>
      <c r="F61" s="136">
        <v>717</v>
      </c>
      <c r="G61" s="136">
        <v>711</v>
      </c>
      <c r="H61" s="137">
        <v>569</v>
      </c>
    </row>
    <row r="62" spans="2:8" ht="45.75" customHeight="1" thickBot="1" x14ac:dyDescent="0.2">
      <c r="B62" s="138"/>
      <c r="C62" s="1298" t="s">
        <v>587</v>
      </c>
      <c r="D62" s="1299"/>
      <c r="E62" s="1300"/>
      <c r="F62" s="139">
        <v>11</v>
      </c>
      <c r="G62" s="139">
        <v>11</v>
      </c>
      <c r="H62" s="140">
        <v>14</v>
      </c>
    </row>
    <row r="63" spans="2:8" ht="52.5" customHeight="1" thickBot="1" x14ac:dyDescent="0.2">
      <c r="B63" s="141"/>
      <c r="C63" s="1301" t="s">
        <v>51</v>
      </c>
      <c r="D63" s="1301"/>
      <c r="E63" s="1302"/>
      <c r="F63" s="142">
        <v>16467</v>
      </c>
      <c r="G63" s="142">
        <v>16048</v>
      </c>
      <c r="H63" s="143">
        <v>14168</v>
      </c>
    </row>
    <row r="64" spans="2:8" ht="15" customHeight="1" x14ac:dyDescent="0.15"/>
  </sheetData>
  <sheetProtection algorithmName="SHA-512" hashValue="qRZ1Qoud0Cl+OxB9FkJqDSwCVHVD4rk76tLFUw9domBAgh3O9l+2e0JBgeB00TpaVzbS0VW6jNwHdtpdjjJw8w==" saltValue="pvdkM0ETuTv+cwzpZoEQ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90" zoomScaleNormal="9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v>22.3</v>
      </c>
      <c r="BQ51" s="1311"/>
      <c r="BR51" s="1311"/>
      <c r="BS51" s="1311"/>
      <c r="BT51" s="1311"/>
      <c r="BU51" s="1311"/>
      <c r="BV51" s="1311"/>
      <c r="BW51" s="1311"/>
      <c r="BX51" s="1311">
        <v>7.7</v>
      </c>
      <c r="BY51" s="1311"/>
      <c r="BZ51" s="1311"/>
      <c r="CA51" s="1311"/>
      <c r="CB51" s="1311"/>
      <c r="CC51" s="1311"/>
      <c r="CD51" s="1311"/>
      <c r="CE51" s="1311"/>
      <c r="CF51" s="1311">
        <v>4.3</v>
      </c>
      <c r="CG51" s="1311"/>
      <c r="CH51" s="1311"/>
      <c r="CI51" s="1311"/>
      <c r="CJ51" s="1311"/>
      <c r="CK51" s="1311"/>
      <c r="CL51" s="1311"/>
      <c r="CM51" s="1311"/>
      <c r="CN51" s="1311">
        <v>0.1</v>
      </c>
      <c r="CO51" s="1311"/>
      <c r="CP51" s="1311"/>
      <c r="CQ51" s="1311"/>
      <c r="CR51" s="1311"/>
      <c r="CS51" s="1311"/>
      <c r="CT51" s="1311"/>
      <c r="CU51" s="1311"/>
      <c r="CV51" s="1311">
        <v>0.3</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11">
        <v>47.4</v>
      </c>
      <c r="BQ53" s="1311"/>
      <c r="BR53" s="1311"/>
      <c r="BS53" s="1311"/>
      <c r="BT53" s="1311"/>
      <c r="BU53" s="1311"/>
      <c r="BV53" s="1311"/>
      <c r="BW53" s="1311"/>
      <c r="BX53" s="1311">
        <v>59.2</v>
      </c>
      <c r="BY53" s="1311"/>
      <c r="BZ53" s="1311"/>
      <c r="CA53" s="1311"/>
      <c r="CB53" s="1311"/>
      <c r="CC53" s="1311"/>
      <c r="CD53" s="1311"/>
      <c r="CE53" s="1311"/>
      <c r="CF53" s="1311">
        <v>62.2</v>
      </c>
      <c r="CG53" s="1311"/>
      <c r="CH53" s="1311"/>
      <c r="CI53" s="1311"/>
      <c r="CJ53" s="1311"/>
      <c r="CK53" s="1311"/>
      <c r="CL53" s="1311"/>
      <c r="CM53" s="1311"/>
      <c r="CN53" s="1311">
        <v>63.8</v>
      </c>
      <c r="CO53" s="1311"/>
      <c r="CP53" s="1311"/>
      <c r="CQ53" s="1311"/>
      <c r="CR53" s="1311"/>
      <c r="CS53" s="1311"/>
      <c r="CT53" s="1311"/>
      <c r="CU53" s="1311"/>
      <c r="CV53" s="1311">
        <v>66.400000000000006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613</v>
      </c>
      <c r="AO55" s="1315"/>
      <c r="AP55" s="1315"/>
      <c r="AQ55" s="1315"/>
      <c r="AR55" s="1315"/>
      <c r="AS55" s="1315"/>
      <c r="AT55" s="1315"/>
      <c r="AU55" s="1315"/>
      <c r="AV55" s="1315"/>
      <c r="AW55" s="1315"/>
      <c r="AX55" s="1315"/>
      <c r="AY55" s="1315"/>
      <c r="AZ55" s="1315"/>
      <c r="BA55" s="1315"/>
      <c r="BB55" s="1314" t="s">
        <v>611</v>
      </c>
      <c r="BC55" s="1314"/>
      <c r="BD55" s="1314"/>
      <c r="BE55" s="1314"/>
      <c r="BF55" s="1314"/>
      <c r="BG55" s="1314"/>
      <c r="BH55" s="1314"/>
      <c r="BI55" s="1314"/>
      <c r="BJ55" s="1314"/>
      <c r="BK55" s="1314"/>
      <c r="BL55" s="1314"/>
      <c r="BM55" s="1314"/>
      <c r="BN55" s="1314"/>
      <c r="BO55" s="1314"/>
      <c r="BP55" s="1311">
        <v>13.7</v>
      </c>
      <c r="BQ55" s="1311"/>
      <c r="BR55" s="1311"/>
      <c r="BS55" s="1311"/>
      <c r="BT55" s="1311"/>
      <c r="BU55" s="1311"/>
      <c r="BV55" s="1311"/>
      <c r="BW55" s="1311"/>
      <c r="BX55" s="1311">
        <v>24.1</v>
      </c>
      <c r="BY55" s="1311"/>
      <c r="BZ55" s="1311"/>
      <c r="CA55" s="1311"/>
      <c r="CB55" s="1311"/>
      <c r="CC55" s="1311"/>
      <c r="CD55" s="1311"/>
      <c r="CE55" s="1311"/>
      <c r="CF55" s="1311">
        <v>20.100000000000001</v>
      </c>
      <c r="CG55" s="1311"/>
      <c r="CH55" s="1311"/>
      <c r="CI55" s="1311"/>
      <c r="CJ55" s="1311"/>
      <c r="CK55" s="1311"/>
      <c r="CL55" s="1311"/>
      <c r="CM55" s="1311"/>
      <c r="CN55" s="1311">
        <v>16</v>
      </c>
      <c r="CO55" s="1311"/>
      <c r="CP55" s="1311"/>
      <c r="CQ55" s="1311"/>
      <c r="CR55" s="1311"/>
      <c r="CS55" s="1311"/>
      <c r="CT55" s="1311"/>
      <c r="CU55" s="1311"/>
      <c r="CV55" s="1311">
        <v>18.399999999999999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612</v>
      </c>
      <c r="BC57" s="1314"/>
      <c r="BD57" s="1314"/>
      <c r="BE57" s="1314"/>
      <c r="BF57" s="1314"/>
      <c r="BG57" s="1314"/>
      <c r="BH57" s="1314"/>
      <c r="BI57" s="1314"/>
      <c r="BJ57" s="1314"/>
      <c r="BK57" s="1314"/>
      <c r="BL57" s="1314"/>
      <c r="BM57" s="1314"/>
      <c r="BN57" s="1314"/>
      <c r="BO57" s="1314"/>
      <c r="BP57" s="1311">
        <v>49.3</v>
      </c>
      <c r="BQ57" s="1311"/>
      <c r="BR57" s="1311"/>
      <c r="BS57" s="1311"/>
      <c r="BT57" s="1311"/>
      <c r="BU57" s="1311"/>
      <c r="BV57" s="1311"/>
      <c r="BW57" s="1311"/>
      <c r="BX57" s="1311">
        <v>57.1</v>
      </c>
      <c r="BY57" s="1311"/>
      <c r="BZ57" s="1311"/>
      <c r="CA57" s="1311"/>
      <c r="CB57" s="1311"/>
      <c r="CC57" s="1311"/>
      <c r="CD57" s="1311"/>
      <c r="CE57" s="1311"/>
      <c r="CF57" s="1311">
        <v>57.7</v>
      </c>
      <c r="CG57" s="1311"/>
      <c r="CH57" s="1311"/>
      <c r="CI57" s="1311"/>
      <c r="CJ57" s="1311"/>
      <c r="CK57" s="1311"/>
      <c r="CL57" s="1311"/>
      <c r="CM57" s="1311"/>
      <c r="CN57" s="1311">
        <v>58.8</v>
      </c>
      <c r="CO57" s="1311"/>
      <c r="CP57" s="1311"/>
      <c r="CQ57" s="1311"/>
      <c r="CR57" s="1311"/>
      <c r="CS57" s="1311"/>
      <c r="CT57" s="1311"/>
      <c r="CU57" s="1311"/>
      <c r="CV57" s="1311">
        <v>57.9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7" t="s">
        <v>616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22.3</v>
      </c>
      <c r="BQ73" s="1311"/>
      <c r="BR73" s="1311"/>
      <c r="BS73" s="1311"/>
      <c r="BT73" s="1311"/>
      <c r="BU73" s="1311"/>
      <c r="BV73" s="1311"/>
      <c r="BW73" s="1311"/>
      <c r="BX73" s="1311">
        <v>7.7</v>
      </c>
      <c r="BY73" s="1311"/>
      <c r="BZ73" s="1311"/>
      <c r="CA73" s="1311"/>
      <c r="CB73" s="1311"/>
      <c r="CC73" s="1311"/>
      <c r="CD73" s="1311"/>
      <c r="CE73" s="1311"/>
      <c r="CF73" s="1311">
        <v>4.3</v>
      </c>
      <c r="CG73" s="1311"/>
      <c r="CH73" s="1311"/>
      <c r="CI73" s="1311"/>
      <c r="CJ73" s="1311"/>
      <c r="CK73" s="1311"/>
      <c r="CL73" s="1311"/>
      <c r="CM73" s="1311"/>
      <c r="CN73" s="1311">
        <v>0.1</v>
      </c>
      <c r="CO73" s="1311"/>
      <c r="CP73" s="1311"/>
      <c r="CQ73" s="1311"/>
      <c r="CR73" s="1311"/>
      <c r="CS73" s="1311"/>
      <c r="CT73" s="1311"/>
      <c r="CU73" s="1311"/>
      <c r="CV73" s="1311">
        <v>0.3</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7.4</v>
      </c>
      <c r="BQ75" s="1311"/>
      <c r="BR75" s="1311"/>
      <c r="BS75" s="1311"/>
      <c r="BT75" s="1311"/>
      <c r="BU75" s="1311"/>
      <c r="BV75" s="1311"/>
      <c r="BW75" s="1311"/>
      <c r="BX75" s="1311">
        <v>6.3</v>
      </c>
      <c r="BY75" s="1311"/>
      <c r="BZ75" s="1311"/>
      <c r="CA75" s="1311"/>
      <c r="CB75" s="1311"/>
      <c r="CC75" s="1311"/>
      <c r="CD75" s="1311"/>
      <c r="CE75" s="1311"/>
      <c r="CF75" s="1311">
        <v>5.9</v>
      </c>
      <c r="CG75" s="1311"/>
      <c r="CH75" s="1311"/>
      <c r="CI75" s="1311"/>
      <c r="CJ75" s="1311"/>
      <c r="CK75" s="1311"/>
      <c r="CL75" s="1311"/>
      <c r="CM75" s="1311"/>
      <c r="CN75" s="1311">
        <v>5.0999999999999996</v>
      </c>
      <c r="CO75" s="1311"/>
      <c r="CP75" s="1311"/>
      <c r="CQ75" s="1311"/>
      <c r="CR75" s="1311"/>
      <c r="CS75" s="1311"/>
      <c r="CT75" s="1311"/>
      <c r="CU75" s="1311"/>
      <c r="CV75" s="1311">
        <v>4.4000000000000004</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613</v>
      </c>
      <c r="AO77" s="1315"/>
      <c r="AP77" s="1315"/>
      <c r="AQ77" s="1315"/>
      <c r="AR77" s="1315"/>
      <c r="AS77" s="1315"/>
      <c r="AT77" s="1315"/>
      <c r="AU77" s="1315"/>
      <c r="AV77" s="1315"/>
      <c r="AW77" s="1315"/>
      <c r="AX77" s="1315"/>
      <c r="AY77" s="1315"/>
      <c r="AZ77" s="1315"/>
      <c r="BA77" s="1315"/>
      <c r="BB77" s="1314" t="s">
        <v>611</v>
      </c>
      <c r="BC77" s="1314"/>
      <c r="BD77" s="1314"/>
      <c r="BE77" s="1314"/>
      <c r="BF77" s="1314"/>
      <c r="BG77" s="1314"/>
      <c r="BH77" s="1314"/>
      <c r="BI77" s="1314"/>
      <c r="BJ77" s="1314"/>
      <c r="BK77" s="1314"/>
      <c r="BL77" s="1314"/>
      <c r="BM77" s="1314"/>
      <c r="BN77" s="1314"/>
      <c r="BO77" s="1314"/>
      <c r="BP77" s="1311">
        <v>13.7</v>
      </c>
      <c r="BQ77" s="1311"/>
      <c r="BR77" s="1311"/>
      <c r="BS77" s="1311"/>
      <c r="BT77" s="1311"/>
      <c r="BU77" s="1311"/>
      <c r="BV77" s="1311"/>
      <c r="BW77" s="1311"/>
      <c r="BX77" s="1311">
        <v>24.1</v>
      </c>
      <c r="BY77" s="1311"/>
      <c r="BZ77" s="1311"/>
      <c r="CA77" s="1311"/>
      <c r="CB77" s="1311"/>
      <c r="CC77" s="1311"/>
      <c r="CD77" s="1311"/>
      <c r="CE77" s="1311"/>
      <c r="CF77" s="1311">
        <v>20.100000000000001</v>
      </c>
      <c r="CG77" s="1311"/>
      <c r="CH77" s="1311"/>
      <c r="CI77" s="1311"/>
      <c r="CJ77" s="1311"/>
      <c r="CK77" s="1311"/>
      <c r="CL77" s="1311"/>
      <c r="CM77" s="1311"/>
      <c r="CN77" s="1311">
        <v>16</v>
      </c>
      <c r="CO77" s="1311"/>
      <c r="CP77" s="1311"/>
      <c r="CQ77" s="1311"/>
      <c r="CR77" s="1311"/>
      <c r="CS77" s="1311"/>
      <c r="CT77" s="1311"/>
      <c r="CU77" s="1311"/>
      <c r="CV77" s="1311">
        <v>18.399999999999999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615</v>
      </c>
      <c r="BC79" s="1314"/>
      <c r="BD79" s="1314"/>
      <c r="BE79" s="1314"/>
      <c r="BF79" s="1314"/>
      <c r="BG79" s="1314"/>
      <c r="BH79" s="1314"/>
      <c r="BI79" s="1314"/>
      <c r="BJ79" s="1314"/>
      <c r="BK79" s="1314"/>
      <c r="BL79" s="1314"/>
      <c r="BM79" s="1314"/>
      <c r="BN79" s="1314"/>
      <c r="BO79" s="1314"/>
      <c r="BP79" s="1311">
        <v>5.8</v>
      </c>
      <c r="BQ79" s="1311"/>
      <c r="BR79" s="1311"/>
      <c r="BS79" s="1311"/>
      <c r="BT79" s="1311"/>
      <c r="BU79" s="1311"/>
      <c r="BV79" s="1311"/>
      <c r="BW79" s="1311"/>
      <c r="BX79" s="1311">
        <v>6</v>
      </c>
      <c r="BY79" s="1311"/>
      <c r="BZ79" s="1311"/>
      <c r="CA79" s="1311"/>
      <c r="CB79" s="1311"/>
      <c r="CC79" s="1311"/>
      <c r="CD79" s="1311"/>
      <c r="CE79" s="1311"/>
      <c r="CF79" s="1311">
        <v>5.8</v>
      </c>
      <c r="CG79" s="1311"/>
      <c r="CH79" s="1311"/>
      <c r="CI79" s="1311"/>
      <c r="CJ79" s="1311"/>
      <c r="CK79" s="1311"/>
      <c r="CL79" s="1311"/>
      <c r="CM79" s="1311"/>
      <c r="CN79" s="1311">
        <v>5.3</v>
      </c>
      <c r="CO79" s="1311"/>
      <c r="CP79" s="1311"/>
      <c r="CQ79" s="1311"/>
      <c r="CR79" s="1311"/>
      <c r="CS79" s="1311"/>
      <c r="CT79" s="1311"/>
      <c r="CU79" s="1311"/>
      <c r="CV79" s="1311">
        <v>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xnYPwpBl1CEWpUnn/JPdiIuv4WScIZdGRQ6CrJBMs3fgP8zMTQl+ssAeiqkwj0zO+utXWzSJuG7l/bl9573A==" saltValue="i9a29UB/A4kgq2PYqdHAA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TQYkXZhZhOiVCJPeMMWwJFYkHuj47Kbt153CVHwCEfrGwBBQ+VdPmwfberKRJZCHutgI78c+F/EI1e4USjjhsQ==" saltValue="lm3uiat6qK8GzOeoLQUZ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Z/uAZ6jSx3sNvfcSBf9ZDWr7k14/YE7R8QhE2ohliMnBydvoRfGInKnfJtL+f86cY1lE+yNWwxH7aZrAXSoxng==" saltValue="5YAhGxmiwPDc5ZuHaYxg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54062</v>
      </c>
      <c r="E3" s="162"/>
      <c r="F3" s="163">
        <v>52496</v>
      </c>
      <c r="G3" s="164"/>
      <c r="H3" s="165"/>
    </row>
    <row r="4" spans="1:8" x14ac:dyDescent="0.15">
      <c r="A4" s="166"/>
      <c r="B4" s="167"/>
      <c r="C4" s="168"/>
      <c r="D4" s="169">
        <v>27802</v>
      </c>
      <c r="E4" s="170"/>
      <c r="F4" s="171">
        <v>29467</v>
      </c>
      <c r="G4" s="172"/>
      <c r="H4" s="173"/>
    </row>
    <row r="5" spans="1:8" x14ac:dyDescent="0.15">
      <c r="A5" s="154" t="s">
        <v>549</v>
      </c>
      <c r="B5" s="159"/>
      <c r="C5" s="160"/>
      <c r="D5" s="161">
        <v>36602</v>
      </c>
      <c r="E5" s="162"/>
      <c r="F5" s="163">
        <v>52619</v>
      </c>
      <c r="G5" s="164"/>
      <c r="H5" s="165"/>
    </row>
    <row r="6" spans="1:8" x14ac:dyDescent="0.15">
      <c r="A6" s="166"/>
      <c r="B6" s="167"/>
      <c r="C6" s="168"/>
      <c r="D6" s="169">
        <v>21600</v>
      </c>
      <c r="E6" s="170"/>
      <c r="F6" s="171">
        <v>31149</v>
      </c>
      <c r="G6" s="172"/>
      <c r="H6" s="173"/>
    </row>
    <row r="7" spans="1:8" x14ac:dyDescent="0.15">
      <c r="A7" s="154" t="s">
        <v>550</v>
      </c>
      <c r="B7" s="159"/>
      <c r="C7" s="160"/>
      <c r="D7" s="161">
        <v>52253</v>
      </c>
      <c r="E7" s="162"/>
      <c r="F7" s="163">
        <v>51875</v>
      </c>
      <c r="G7" s="164"/>
      <c r="H7" s="165"/>
    </row>
    <row r="8" spans="1:8" x14ac:dyDescent="0.15">
      <c r="A8" s="166"/>
      <c r="B8" s="167"/>
      <c r="C8" s="168"/>
      <c r="D8" s="169">
        <v>30352</v>
      </c>
      <c r="E8" s="170"/>
      <c r="F8" s="171">
        <v>29372</v>
      </c>
      <c r="G8" s="172"/>
      <c r="H8" s="173"/>
    </row>
    <row r="9" spans="1:8" x14ac:dyDescent="0.15">
      <c r="A9" s="154" t="s">
        <v>551</v>
      </c>
      <c r="B9" s="159"/>
      <c r="C9" s="160"/>
      <c r="D9" s="161">
        <v>67679</v>
      </c>
      <c r="E9" s="162"/>
      <c r="F9" s="163">
        <v>48064</v>
      </c>
      <c r="G9" s="164"/>
      <c r="H9" s="165"/>
    </row>
    <row r="10" spans="1:8" x14ac:dyDescent="0.15">
      <c r="A10" s="166"/>
      <c r="B10" s="167"/>
      <c r="C10" s="168"/>
      <c r="D10" s="169">
        <v>39196</v>
      </c>
      <c r="E10" s="170"/>
      <c r="F10" s="171">
        <v>30373</v>
      </c>
      <c r="G10" s="172"/>
      <c r="H10" s="173"/>
    </row>
    <row r="11" spans="1:8" x14ac:dyDescent="0.15">
      <c r="A11" s="154" t="s">
        <v>552</v>
      </c>
      <c r="B11" s="159"/>
      <c r="C11" s="160"/>
      <c r="D11" s="161">
        <v>79752</v>
      </c>
      <c r="E11" s="162"/>
      <c r="F11" s="163">
        <v>56662</v>
      </c>
      <c r="G11" s="164"/>
      <c r="H11" s="165"/>
    </row>
    <row r="12" spans="1:8" x14ac:dyDescent="0.15">
      <c r="A12" s="166"/>
      <c r="B12" s="167"/>
      <c r="C12" s="174"/>
      <c r="D12" s="169">
        <v>39509</v>
      </c>
      <c r="E12" s="170"/>
      <c r="F12" s="171">
        <v>34709</v>
      </c>
      <c r="G12" s="172"/>
      <c r="H12" s="173"/>
    </row>
    <row r="13" spans="1:8" x14ac:dyDescent="0.15">
      <c r="A13" s="154"/>
      <c r="B13" s="159"/>
      <c r="C13" s="175"/>
      <c r="D13" s="176">
        <v>58070</v>
      </c>
      <c r="E13" s="177"/>
      <c r="F13" s="178">
        <v>52343</v>
      </c>
      <c r="G13" s="179"/>
      <c r="H13" s="165"/>
    </row>
    <row r="14" spans="1:8" x14ac:dyDescent="0.15">
      <c r="A14" s="166"/>
      <c r="B14" s="167"/>
      <c r="C14" s="168"/>
      <c r="D14" s="169">
        <v>31692</v>
      </c>
      <c r="E14" s="170"/>
      <c r="F14" s="171">
        <v>31014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5.35</v>
      </c>
      <c r="C19" s="180">
        <f>ROUND(VALUE(SUBSTITUTE(実質収支比率等に係る経年分析!G$48,"▲","-")),2)</f>
        <v>1.65</v>
      </c>
      <c r="D19" s="180">
        <f>ROUND(VALUE(SUBSTITUTE(実質収支比率等に係る経年分析!H$48,"▲","-")),2)</f>
        <v>5.0999999999999996</v>
      </c>
      <c r="E19" s="180">
        <f>ROUND(VALUE(SUBSTITUTE(実質収支比率等に係る経年分析!I$48,"▲","-")),2)</f>
        <v>4.4400000000000004</v>
      </c>
      <c r="F19" s="180">
        <f>ROUND(VALUE(SUBSTITUTE(実質収支比率等に係る経年分析!J$48,"▲","-")),2)</f>
        <v>2.29</v>
      </c>
    </row>
    <row r="20" spans="1:11" x14ac:dyDescent="0.15">
      <c r="A20" s="180" t="s">
        <v>55</v>
      </c>
      <c r="B20" s="180">
        <f>ROUND(VALUE(SUBSTITUTE(実質収支比率等に係る経年分析!F$47,"▲","-")),2)</f>
        <v>21.22</v>
      </c>
      <c r="C20" s="180">
        <f>ROUND(VALUE(SUBSTITUTE(実質収支比率等に係る経年分析!G$47,"▲","-")),2)</f>
        <v>19.32</v>
      </c>
      <c r="D20" s="180">
        <f>ROUND(VALUE(SUBSTITUTE(実質収支比率等に係る経年分析!H$47,"▲","-")),2)</f>
        <v>18.579999999999998</v>
      </c>
      <c r="E20" s="180">
        <f>ROUND(VALUE(SUBSTITUTE(実質収支比率等に係る経年分析!I$47,"▲","-")),2)</f>
        <v>20.46</v>
      </c>
      <c r="F20" s="180">
        <f>ROUND(VALUE(SUBSTITUTE(実質収支比率等に係る経年分析!J$47,"▲","-")),2)</f>
        <v>21.56</v>
      </c>
    </row>
    <row r="21" spans="1:11" x14ac:dyDescent="0.15">
      <c r="A21" s="180" t="s">
        <v>56</v>
      </c>
      <c r="B21" s="180">
        <f>IF(ISNUMBER(VALUE(SUBSTITUTE(実質収支比率等に係る経年分析!F$49,"▲","-"))),ROUND(VALUE(SUBSTITUTE(実質収支比率等に係る経年分析!F$49,"▲","-")),2),NA())</f>
        <v>-2.84</v>
      </c>
      <c r="C21" s="180">
        <f>IF(ISNUMBER(VALUE(SUBSTITUTE(実質収支比率等に係る経年分析!G$49,"▲","-"))),ROUND(VALUE(SUBSTITUTE(実質収支比率等に係る経年分析!G$49,"▲","-")),2),NA())</f>
        <v>-8.61</v>
      </c>
      <c r="D21" s="180">
        <f>IF(ISNUMBER(VALUE(SUBSTITUTE(実質収支比率等に係る経年分析!H$49,"▲","-"))),ROUND(VALUE(SUBSTITUTE(実質収支比率等に係る経年分析!H$49,"▲","-")),2),NA())</f>
        <v>1.52</v>
      </c>
      <c r="E21" s="180">
        <f>IF(ISNUMBER(VALUE(SUBSTITUTE(実質収支比率等に係る経年分析!I$49,"▲","-"))),ROUND(VALUE(SUBSTITUTE(実質収支比率等に係る経年分析!I$49,"▲","-")),2),NA())</f>
        <v>-1.61</v>
      </c>
      <c r="F21" s="180">
        <f>IF(ISNUMBER(VALUE(SUBSTITUTE(実質収支比率等に係る経年分析!J$49,"▲","-"))),ROUND(VALUE(SUBSTITUTE(実質収支比率等に係る経年分析!J$49,"▲","-")),2),NA())</f>
        <v>-3.37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0.04</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0.77</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0.97</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4.4400000000000004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4.4400000000000004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8576</v>
      </c>
      <c r="E42" s="182"/>
      <c r="F42" s="182"/>
      <c r="G42" s="182">
        <f>'実質公債費比率（分子）の構造'!L$52</f>
        <v>8597</v>
      </c>
      <c r="H42" s="182"/>
      <c r="I42" s="182"/>
      <c r="J42" s="182">
        <f>'実質公債費比率（分子）の構造'!M$52</f>
        <v>8466</v>
      </c>
      <c r="K42" s="182"/>
      <c r="L42" s="182"/>
      <c r="M42" s="182">
        <f>'実質公債費比率（分子）の構造'!N$52</f>
        <v>7835</v>
      </c>
      <c r="N42" s="182"/>
      <c r="O42" s="182"/>
      <c r="P42" s="182">
        <f>'実質公債費比率（分子）の構造'!O$52</f>
        <v>7760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164</v>
      </c>
      <c r="C44" s="182"/>
      <c r="D44" s="182"/>
      <c r="E44" s="182">
        <f>'実質公債費比率（分子）の構造'!L$50</f>
        <v>167</v>
      </c>
      <c r="F44" s="182"/>
      <c r="G44" s="182"/>
      <c r="H44" s="182">
        <f>'実質公債費比率（分子）の構造'!M$50</f>
        <v>173</v>
      </c>
      <c r="I44" s="182"/>
      <c r="J44" s="182"/>
      <c r="K44" s="182">
        <f>'実質公債費比率（分子）の構造'!N$50</f>
        <v>127</v>
      </c>
      <c r="L44" s="182"/>
      <c r="M44" s="182"/>
      <c r="N44" s="182">
        <f>'実質公債費比率（分子）の構造'!O$50</f>
        <v>141</v>
      </c>
      <c r="O44" s="182"/>
      <c r="P44" s="182"/>
    </row>
    <row r="45" spans="1:16" x14ac:dyDescent="0.15">
      <c r="A45" s="182" t="s">
        <v>66</v>
      </c>
      <c r="B45" s="182">
        <f>'実質公債費比率（分子）の構造'!K$49</f>
        <v>174</v>
      </c>
      <c r="C45" s="182"/>
      <c r="D45" s="182"/>
      <c r="E45" s="182">
        <f>'実質公債費比率（分子）の構造'!L$49</f>
        <v>174</v>
      </c>
      <c r="F45" s="182"/>
      <c r="G45" s="182"/>
      <c r="H45" s="182">
        <f>'実質公債費比率（分子）の構造'!M$49</f>
        <v>177</v>
      </c>
      <c r="I45" s="182"/>
      <c r="J45" s="182"/>
      <c r="K45" s="182">
        <f>'実質公債費比率（分子）の構造'!N$49</f>
        <v>177</v>
      </c>
      <c r="L45" s="182"/>
      <c r="M45" s="182"/>
      <c r="N45" s="182">
        <f>'実質公債費比率（分子）の構造'!O$49</f>
        <v>134</v>
      </c>
      <c r="O45" s="182"/>
      <c r="P45" s="182"/>
    </row>
    <row r="46" spans="1:16" x14ac:dyDescent="0.15">
      <c r="A46" s="182" t="s">
        <v>67</v>
      </c>
      <c r="B46" s="182">
        <f>'実質公債費比率（分子）の構造'!K$48</f>
        <v>3316</v>
      </c>
      <c r="C46" s="182"/>
      <c r="D46" s="182"/>
      <c r="E46" s="182">
        <f>'実質公債費比率（分子）の構造'!L$48</f>
        <v>3085</v>
      </c>
      <c r="F46" s="182"/>
      <c r="G46" s="182"/>
      <c r="H46" s="182">
        <f>'実質公債費比率（分子）の構造'!M$48</f>
        <v>3258</v>
      </c>
      <c r="I46" s="182"/>
      <c r="J46" s="182"/>
      <c r="K46" s="182">
        <f>'実質公債費比率（分子）の構造'!N$48</f>
        <v>3168</v>
      </c>
      <c r="L46" s="182"/>
      <c r="M46" s="182"/>
      <c r="N46" s="182">
        <f>'実質公債費比率（分子）の構造'!O$48</f>
        <v>2941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7079</v>
      </c>
      <c r="C49" s="182"/>
      <c r="D49" s="182"/>
      <c r="E49" s="182">
        <f>'実質公債費比率（分子）の構造'!L$45</f>
        <v>6937</v>
      </c>
      <c r="F49" s="182"/>
      <c r="G49" s="182"/>
      <c r="H49" s="182">
        <f>'実質公債費比率（分子）の構造'!M$45</f>
        <v>6671</v>
      </c>
      <c r="I49" s="182"/>
      <c r="J49" s="182"/>
      <c r="K49" s="182">
        <f>'実質公債費比率（分子）の構造'!N$45</f>
        <v>5711</v>
      </c>
      <c r="L49" s="182"/>
      <c r="M49" s="182"/>
      <c r="N49" s="182">
        <f>'実質公債費比率（分子）の構造'!O$45</f>
        <v>5583</v>
      </c>
      <c r="O49" s="182"/>
      <c r="P49" s="182"/>
    </row>
    <row r="50" spans="1:16" x14ac:dyDescent="0.15">
      <c r="A50" s="182" t="s">
        <v>71</v>
      </c>
      <c r="B50" s="182" t="e">
        <f>NA()</f>
        <v>#N/A</v>
      </c>
      <c r="C50" s="182">
        <f>IF(ISNUMBER('実質公債費比率（分子）の構造'!K$53),'実質公債費比率（分子）の構造'!K$53,NA())</f>
        <v>2157</v>
      </c>
      <c r="D50" s="182" t="e">
        <f>NA()</f>
        <v>#N/A</v>
      </c>
      <c r="E50" s="182" t="e">
        <f>NA()</f>
        <v>#N/A</v>
      </c>
      <c r="F50" s="182">
        <f>IF(ISNUMBER('実質公債費比率（分子）の構造'!L$53),'実質公債費比率（分子）の構造'!L$53,NA())</f>
        <v>1766</v>
      </c>
      <c r="G50" s="182" t="e">
        <f>NA()</f>
        <v>#N/A</v>
      </c>
      <c r="H50" s="182" t="e">
        <f>NA()</f>
        <v>#N/A</v>
      </c>
      <c r="I50" s="182">
        <f>IF(ISNUMBER('実質公債費比率（分子）の構造'!M$53),'実質公債費比率（分子）の構造'!M$53,NA())</f>
        <v>1813</v>
      </c>
      <c r="J50" s="182" t="e">
        <f>NA()</f>
        <v>#N/A</v>
      </c>
      <c r="K50" s="182" t="e">
        <f>NA()</f>
        <v>#N/A</v>
      </c>
      <c r="L50" s="182">
        <f>IF(ISNUMBER('実質公債費比率（分子）の構造'!N$53),'実質公債費比率（分子）の構造'!N$53,NA())</f>
        <v>1348</v>
      </c>
      <c r="M50" s="182" t="e">
        <f>NA()</f>
        <v>#N/A</v>
      </c>
      <c r="N50" s="182" t="e">
        <f>NA()</f>
        <v>#N/A</v>
      </c>
      <c r="O50" s="182">
        <f>IF(ISNUMBER('実質公債費比率（分子）の構造'!O$53),'実質公債費比率（分子）の構造'!O$53,NA())</f>
        <v>1039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72196</v>
      </c>
      <c r="E56" s="181"/>
      <c r="F56" s="181"/>
      <c r="G56" s="181">
        <f>'将来負担比率（分子）の構造'!J$52</f>
        <v>69738</v>
      </c>
      <c r="H56" s="181"/>
      <c r="I56" s="181"/>
      <c r="J56" s="181">
        <f>'将来負担比率（分子）の構造'!K$52</f>
        <v>67690</v>
      </c>
      <c r="K56" s="181"/>
      <c r="L56" s="181"/>
      <c r="M56" s="181">
        <f>'将来負担比率（分子）の構造'!L$52</f>
        <v>67306</v>
      </c>
      <c r="N56" s="181"/>
      <c r="O56" s="181"/>
      <c r="P56" s="181">
        <f>'将来負担比率（分子）の構造'!M$52</f>
        <v>65674</v>
      </c>
    </row>
    <row r="57" spans="1:16" x14ac:dyDescent="0.15">
      <c r="A57" s="181" t="s">
        <v>42</v>
      </c>
      <c r="B57" s="181"/>
      <c r="C57" s="181"/>
      <c r="D57" s="181">
        <f>'将来負担比率（分子）の構造'!I$51</f>
        <v>12307</v>
      </c>
      <c r="E57" s="181"/>
      <c r="F57" s="181"/>
      <c r="G57" s="181">
        <f>'将来負担比率（分子）の構造'!J$51</f>
        <v>11720</v>
      </c>
      <c r="H57" s="181"/>
      <c r="I57" s="181"/>
      <c r="J57" s="181">
        <f>'将来負担比率（分子）の構造'!K$51</f>
        <v>11357</v>
      </c>
      <c r="K57" s="181"/>
      <c r="L57" s="181"/>
      <c r="M57" s="181">
        <f>'将来負担比率（分子）の構造'!L$51</f>
        <v>10726</v>
      </c>
      <c r="N57" s="181"/>
      <c r="O57" s="181"/>
      <c r="P57" s="181">
        <f>'将来負担比率（分子）の構造'!M$51</f>
        <v>10362</v>
      </c>
    </row>
    <row r="58" spans="1:16" x14ac:dyDescent="0.15">
      <c r="A58" s="181" t="s">
        <v>41</v>
      </c>
      <c r="B58" s="181"/>
      <c r="C58" s="181"/>
      <c r="D58" s="181">
        <f>'将来負担比率（分子）の構造'!I$50</f>
        <v>13184</v>
      </c>
      <c r="E58" s="181"/>
      <c r="F58" s="181"/>
      <c r="G58" s="181">
        <f>'将来負担比率（分子）の構造'!J$50</f>
        <v>15897</v>
      </c>
      <c r="H58" s="181"/>
      <c r="I58" s="181"/>
      <c r="J58" s="181">
        <f>'将来負担比率（分子）の構造'!K$50</f>
        <v>15851</v>
      </c>
      <c r="K58" s="181"/>
      <c r="L58" s="181"/>
      <c r="M58" s="181">
        <f>'将来負担比率（分子）の構造'!L$50</f>
        <v>16070</v>
      </c>
      <c r="N58" s="181"/>
      <c r="O58" s="181"/>
      <c r="P58" s="181">
        <f>'将来負担比率（分子）の構造'!M$50</f>
        <v>15394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117</v>
      </c>
      <c r="C61" s="181"/>
      <c r="D61" s="181"/>
      <c r="E61" s="181">
        <f>'将来負担比率（分子）の構造'!J$46</f>
        <v>182</v>
      </c>
      <c r="F61" s="181"/>
      <c r="G61" s="181"/>
      <c r="H61" s="181">
        <f>'将来負担比率（分子）の構造'!K$46</f>
        <v>177</v>
      </c>
      <c r="I61" s="181"/>
      <c r="J61" s="181"/>
      <c r="K61" s="181">
        <f>'将来負担比率（分子）の構造'!L$46</f>
        <v>164</v>
      </c>
      <c r="L61" s="181"/>
      <c r="M61" s="181"/>
      <c r="N61" s="181">
        <f>'将来負担比率（分子）の構造'!M$46</f>
        <v>179</v>
      </c>
      <c r="O61" s="181"/>
      <c r="P61" s="181"/>
    </row>
    <row r="62" spans="1:16" x14ac:dyDescent="0.15">
      <c r="A62" s="181" t="s">
        <v>35</v>
      </c>
      <c r="B62" s="181">
        <f>'将来負担比率（分子）の構造'!I$45</f>
        <v>10097</v>
      </c>
      <c r="C62" s="181"/>
      <c r="D62" s="181"/>
      <c r="E62" s="181">
        <f>'将来負担比率（分子）の構造'!J$45</f>
        <v>9959</v>
      </c>
      <c r="F62" s="181"/>
      <c r="G62" s="181"/>
      <c r="H62" s="181">
        <f>'将来負担比率（分子）の構造'!K$45</f>
        <v>9712</v>
      </c>
      <c r="I62" s="181"/>
      <c r="J62" s="181"/>
      <c r="K62" s="181">
        <f>'将来負担比率（分子）の構造'!L$45</f>
        <v>9639</v>
      </c>
      <c r="L62" s="181"/>
      <c r="M62" s="181"/>
      <c r="N62" s="181">
        <f>'将来負担比率（分子）の構造'!M$45</f>
        <v>9696</v>
      </c>
      <c r="O62" s="181"/>
      <c r="P62" s="181"/>
    </row>
    <row r="63" spans="1:16" x14ac:dyDescent="0.15">
      <c r="A63" s="181" t="s">
        <v>34</v>
      </c>
      <c r="B63" s="181">
        <f>'将来負担比率（分子）の構造'!I$44</f>
        <v>873</v>
      </c>
      <c r="C63" s="181"/>
      <c r="D63" s="181"/>
      <c r="E63" s="181">
        <f>'将来負担比率（分子）の構造'!J$44</f>
        <v>726</v>
      </c>
      <c r="F63" s="181"/>
      <c r="G63" s="181"/>
      <c r="H63" s="181">
        <f>'将来負担比率（分子）の構造'!K$44</f>
        <v>570</v>
      </c>
      <c r="I63" s="181"/>
      <c r="J63" s="181"/>
      <c r="K63" s="181">
        <f>'将来負担比率（分子）の構造'!L$44</f>
        <v>431</v>
      </c>
      <c r="L63" s="181"/>
      <c r="M63" s="181"/>
      <c r="N63" s="181">
        <f>'将来負担比率（分子）の構造'!M$44</f>
        <v>376</v>
      </c>
      <c r="O63" s="181"/>
      <c r="P63" s="181"/>
    </row>
    <row r="64" spans="1:16" x14ac:dyDescent="0.15">
      <c r="A64" s="181" t="s">
        <v>33</v>
      </c>
      <c r="B64" s="181">
        <f>'将来負担比率（分子）の構造'!I$43</f>
        <v>38195</v>
      </c>
      <c r="C64" s="181"/>
      <c r="D64" s="181"/>
      <c r="E64" s="181">
        <f>'将来負担比率（分子）の構造'!J$43</f>
        <v>35713</v>
      </c>
      <c r="F64" s="181"/>
      <c r="G64" s="181"/>
      <c r="H64" s="181">
        <f>'将来負担比率（分子）の構造'!K$43</f>
        <v>33607</v>
      </c>
      <c r="I64" s="181"/>
      <c r="J64" s="181"/>
      <c r="K64" s="181">
        <f>'将来負担比率（分子）の構造'!L$43</f>
        <v>31798</v>
      </c>
      <c r="L64" s="181"/>
      <c r="M64" s="181"/>
      <c r="N64" s="181">
        <f>'将来負担比率（分子）の構造'!M$43</f>
        <v>29963</v>
      </c>
      <c r="O64" s="181"/>
      <c r="P64" s="181"/>
    </row>
    <row r="65" spans="1:16" x14ac:dyDescent="0.15">
      <c r="A65" s="181" t="s">
        <v>32</v>
      </c>
      <c r="B65" s="181">
        <f>'将来負担比率（分子）の構造'!I$42</f>
        <v>925</v>
      </c>
      <c r="C65" s="181"/>
      <c r="D65" s="181"/>
      <c r="E65" s="181">
        <f>'将来負担比率（分子）の構造'!J$42</f>
        <v>832</v>
      </c>
      <c r="F65" s="181"/>
      <c r="G65" s="181"/>
      <c r="H65" s="181">
        <f>'将来負担比率（分子）の構造'!K$42</f>
        <v>958</v>
      </c>
      <c r="I65" s="181"/>
      <c r="J65" s="181"/>
      <c r="K65" s="181">
        <f>'将来負担比率（分子）の構造'!L$42</f>
        <v>964</v>
      </c>
      <c r="L65" s="181"/>
      <c r="M65" s="181"/>
      <c r="N65" s="181">
        <f>'将来負担比率（分子）の構造'!M$42</f>
        <v>894</v>
      </c>
      <c r="O65" s="181"/>
      <c r="P65" s="181"/>
    </row>
    <row r="66" spans="1:16" x14ac:dyDescent="0.15">
      <c r="A66" s="181" t="s">
        <v>31</v>
      </c>
      <c r="B66" s="181">
        <f>'将来負担比率（分子）の構造'!I$41</f>
        <v>54774</v>
      </c>
      <c r="C66" s="181"/>
      <c r="D66" s="181"/>
      <c r="E66" s="181">
        <f>'将来負担比率（分子）の構造'!J$41</f>
        <v>52420</v>
      </c>
      <c r="F66" s="181"/>
      <c r="G66" s="181"/>
      <c r="H66" s="181">
        <f>'将来負担比率（分子）の構造'!K$41</f>
        <v>51244</v>
      </c>
      <c r="I66" s="181"/>
      <c r="J66" s="181"/>
      <c r="K66" s="181">
        <f>'将来負担比率（分子）の構造'!L$41</f>
        <v>51140</v>
      </c>
      <c r="L66" s="181"/>
      <c r="M66" s="181"/>
      <c r="N66" s="181">
        <f>'将来負担比率（分子）の構造'!M$41</f>
        <v>50445</v>
      </c>
      <c r="O66" s="181"/>
      <c r="P66" s="181"/>
    </row>
    <row r="67" spans="1:16" x14ac:dyDescent="0.15">
      <c r="A67" s="181" t="s">
        <v>75</v>
      </c>
      <c r="B67" s="181" t="e">
        <f>NA()</f>
        <v>#N/A</v>
      </c>
      <c r="C67" s="181">
        <f>IF(ISNUMBER('将来負担比率（分子）の構造'!I$53), IF('将来負担比率（分子）の構造'!I$53 &lt; 0, 0, '将来負担比率（分子）の構造'!I$53), NA())</f>
        <v>7293</v>
      </c>
      <c r="D67" s="181" t="e">
        <f>NA()</f>
        <v>#N/A</v>
      </c>
      <c r="E67" s="181" t="e">
        <f>NA()</f>
        <v>#N/A</v>
      </c>
      <c r="F67" s="181">
        <f>IF(ISNUMBER('将来負担比率（分子）の構造'!J$53), IF('将来負担比率（分子）の構造'!J$53 &lt; 0, 0, '将来負担比率（分子）の構造'!J$53), NA())</f>
        <v>2477</v>
      </c>
      <c r="G67" s="181" t="e">
        <f>NA()</f>
        <v>#N/A</v>
      </c>
      <c r="H67" s="181" t="e">
        <f>NA()</f>
        <v>#N/A</v>
      </c>
      <c r="I67" s="181">
        <f>IF(ISNUMBER('将来負担比率（分子）の構造'!K$53), IF('将来負担比率（分子）の構造'!K$53 &lt; 0, 0, '将来負担比率（分子）の構造'!K$53), NA())</f>
        <v>1371</v>
      </c>
      <c r="J67" s="181" t="e">
        <f>NA()</f>
        <v>#N/A</v>
      </c>
      <c r="K67" s="181" t="e">
        <f>NA()</f>
        <v>#N/A</v>
      </c>
      <c r="L67" s="181">
        <f>IF(ISNUMBER('将来負担比率（分子）の構造'!L$53), IF('将来負担比率（分子）の構造'!L$53 &lt; 0, 0, '将来負担比率（分子）の構造'!L$53), NA())</f>
        <v>35</v>
      </c>
      <c r="M67" s="181" t="e">
        <f>NA()</f>
        <v>#N/A</v>
      </c>
      <c r="N67" s="181" t="e">
        <f>NA()</f>
        <v>#N/A</v>
      </c>
      <c r="O67" s="181">
        <f>IF(ISNUMBER('将来負担比率（分子）の構造'!M$53), IF('将来負担比率（分子）の構造'!M$53 &lt; 0, 0, '将来負担比率（分子）の構造'!M$53), NA())</f>
        <v>123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7211</v>
      </c>
      <c r="C72" s="185">
        <f>基金残高に係る経年分析!G55</f>
        <v>7856</v>
      </c>
      <c r="D72" s="185">
        <f>基金残高に係る経年分析!H55</f>
        <v>8256</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9256</v>
      </c>
      <c r="C74" s="185">
        <f>基金残高に係る経年分析!G57</f>
        <v>8192</v>
      </c>
      <c r="D74" s="185">
        <f>基金残高に係る経年分析!H57</f>
        <v>5912</v>
      </c>
    </row>
  </sheetData>
  <sheetProtection algorithmName="SHA-512" hashValue="afqfsI/LtX86iIcDFIICCv0pDfQ18B+mgM58dGclmBvEe+cYyc5vUoabspgbmHCgAwmZ+S1rCD259OGnazTTvQ==" saltValue="TugGdWa5x+AqO91MeMZ5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28134916</v>
      </c>
      <c r="S5" s="673"/>
      <c r="T5" s="673"/>
      <c r="U5" s="673"/>
      <c r="V5" s="673"/>
      <c r="W5" s="673"/>
      <c r="X5" s="673"/>
      <c r="Y5" s="674"/>
      <c r="Z5" s="675">
        <v>42.2</v>
      </c>
      <c r="AA5" s="675"/>
      <c r="AB5" s="675"/>
      <c r="AC5" s="675"/>
      <c r="AD5" s="676">
        <v>26655021</v>
      </c>
      <c r="AE5" s="676"/>
      <c r="AF5" s="676"/>
      <c r="AG5" s="676"/>
      <c r="AH5" s="676"/>
      <c r="AI5" s="676"/>
      <c r="AJ5" s="676"/>
      <c r="AK5" s="676"/>
      <c r="AL5" s="677">
        <v>72.8</v>
      </c>
      <c r="AM5" s="678"/>
      <c r="AN5" s="678"/>
      <c r="AO5" s="679"/>
      <c r="AP5" s="669" t="s">
        <v>225</v>
      </c>
      <c r="AQ5" s="670"/>
      <c r="AR5" s="670"/>
      <c r="AS5" s="670"/>
      <c r="AT5" s="670"/>
      <c r="AU5" s="670"/>
      <c r="AV5" s="670"/>
      <c r="AW5" s="670"/>
      <c r="AX5" s="670"/>
      <c r="AY5" s="670"/>
      <c r="AZ5" s="670"/>
      <c r="BA5" s="670"/>
      <c r="BB5" s="670"/>
      <c r="BC5" s="670"/>
      <c r="BD5" s="670"/>
      <c r="BE5" s="670"/>
      <c r="BF5" s="671"/>
      <c r="BG5" s="683">
        <v>26652054</v>
      </c>
      <c r="BH5" s="684"/>
      <c r="BI5" s="684"/>
      <c r="BJ5" s="684"/>
      <c r="BK5" s="684"/>
      <c r="BL5" s="684"/>
      <c r="BM5" s="684"/>
      <c r="BN5" s="685"/>
      <c r="BO5" s="686">
        <v>94.7</v>
      </c>
      <c r="BP5" s="686"/>
      <c r="BQ5" s="686"/>
      <c r="BR5" s="686"/>
      <c r="BS5" s="687" t="s">
        <v>226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218</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683464</v>
      </c>
      <c r="S6" s="684"/>
      <c r="T6" s="684"/>
      <c r="U6" s="684"/>
      <c r="V6" s="684"/>
      <c r="W6" s="684"/>
      <c r="X6" s="684"/>
      <c r="Y6" s="685"/>
      <c r="Z6" s="686">
        <v>1</v>
      </c>
      <c r="AA6" s="686"/>
      <c r="AB6" s="686"/>
      <c r="AC6" s="686"/>
      <c r="AD6" s="687">
        <v>683464</v>
      </c>
      <c r="AE6" s="687"/>
      <c r="AF6" s="687"/>
      <c r="AG6" s="687"/>
      <c r="AH6" s="687"/>
      <c r="AI6" s="687"/>
      <c r="AJ6" s="687"/>
      <c r="AK6" s="687"/>
      <c r="AL6" s="688">
        <v>1.9</v>
      </c>
      <c r="AM6" s="689"/>
      <c r="AN6" s="689"/>
      <c r="AO6" s="690"/>
      <c r="AP6" s="680" t="s">
        <v>231</v>
      </c>
      <c r="AQ6" s="681"/>
      <c r="AR6" s="681"/>
      <c r="AS6" s="681"/>
      <c r="AT6" s="681"/>
      <c r="AU6" s="681"/>
      <c r="AV6" s="681"/>
      <c r="AW6" s="681"/>
      <c r="AX6" s="681"/>
      <c r="AY6" s="681"/>
      <c r="AZ6" s="681"/>
      <c r="BA6" s="681"/>
      <c r="BB6" s="681"/>
      <c r="BC6" s="681"/>
      <c r="BD6" s="681"/>
      <c r="BE6" s="681"/>
      <c r="BF6" s="682"/>
      <c r="BG6" s="683">
        <v>26652054</v>
      </c>
      <c r="BH6" s="684"/>
      <c r="BI6" s="684"/>
      <c r="BJ6" s="684"/>
      <c r="BK6" s="684"/>
      <c r="BL6" s="684"/>
      <c r="BM6" s="684"/>
      <c r="BN6" s="685"/>
      <c r="BO6" s="686">
        <v>94.7</v>
      </c>
      <c r="BP6" s="686"/>
      <c r="BQ6" s="686"/>
      <c r="BR6" s="686"/>
      <c r="BS6" s="687" t="s">
        <v>226</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341480</v>
      </c>
      <c r="CS6" s="684"/>
      <c r="CT6" s="684"/>
      <c r="CU6" s="684"/>
      <c r="CV6" s="684"/>
      <c r="CW6" s="684"/>
      <c r="CX6" s="684"/>
      <c r="CY6" s="685"/>
      <c r="CZ6" s="677">
        <v>0.5</v>
      </c>
      <c r="DA6" s="678"/>
      <c r="DB6" s="678"/>
      <c r="DC6" s="697"/>
      <c r="DD6" s="692">
        <v>17720</v>
      </c>
      <c r="DE6" s="684"/>
      <c r="DF6" s="684"/>
      <c r="DG6" s="684"/>
      <c r="DH6" s="684"/>
      <c r="DI6" s="684"/>
      <c r="DJ6" s="684"/>
      <c r="DK6" s="684"/>
      <c r="DL6" s="684"/>
      <c r="DM6" s="684"/>
      <c r="DN6" s="684"/>
      <c r="DO6" s="684"/>
      <c r="DP6" s="685"/>
      <c r="DQ6" s="692">
        <v>341480</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22810</v>
      </c>
      <c r="S7" s="684"/>
      <c r="T7" s="684"/>
      <c r="U7" s="684"/>
      <c r="V7" s="684"/>
      <c r="W7" s="684"/>
      <c r="X7" s="684"/>
      <c r="Y7" s="685"/>
      <c r="Z7" s="686">
        <v>0</v>
      </c>
      <c r="AA7" s="686"/>
      <c r="AB7" s="686"/>
      <c r="AC7" s="686"/>
      <c r="AD7" s="687">
        <v>22810</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12022040</v>
      </c>
      <c r="BH7" s="684"/>
      <c r="BI7" s="684"/>
      <c r="BJ7" s="684"/>
      <c r="BK7" s="684"/>
      <c r="BL7" s="684"/>
      <c r="BM7" s="684"/>
      <c r="BN7" s="685"/>
      <c r="BO7" s="686">
        <v>42.7</v>
      </c>
      <c r="BP7" s="686"/>
      <c r="BQ7" s="686"/>
      <c r="BR7" s="686"/>
      <c r="BS7" s="687" t="s">
        <v>138</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6480479</v>
      </c>
      <c r="CS7" s="684"/>
      <c r="CT7" s="684"/>
      <c r="CU7" s="684"/>
      <c r="CV7" s="684"/>
      <c r="CW7" s="684"/>
      <c r="CX7" s="684"/>
      <c r="CY7" s="685"/>
      <c r="CZ7" s="686">
        <v>9.9</v>
      </c>
      <c r="DA7" s="686"/>
      <c r="DB7" s="686"/>
      <c r="DC7" s="686"/>
      <c r="DD7" s="692">
        <v>470522</v>
      </c>
      <c r="DE7" s="684"/>
      <c r="DF7" s="684"/>
      <c r="DG7" s="684"/>
      <c r="DH7" s="684"/>
      <c r="DI7" s="684"/>
      <c r="DJ7" s="684"/>
      <c r="DK7" s="684"/>
      <c r="DL7" s="684"/>
      <c r="DM7" s="684"/>
      <c r="DN7" s="684"/>
      <c r="DO7" s="684"/>
      <c r="DP7" s="685"/>
      <c r="DQ7" s="692">
        <v>5487953</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106054</v>
      </c>
      <c r="S8" s="684"/>
      <c r="T8" s="684"/>
      <c r="U8" s="684"/>
      <c r="V8" s="684"/>
      <c r="W8" s="684"/>
      <c r="X8" s="684"/>
      <c r="Y8" s="685"/>
      <c r="Z8" s="686">
        <v>0.2</v>
      </c>
      <c r="AA8" s="686"/>
      <c r="AB8" s="686"/>
      <c r="AC8" s="686"/>
      <c r="AD8" s="687">
        <v>106054</v>
      </c>
      <c r="AE8" s="687"/>
      <c r="AF8" s="687"/>
      <c r="AG8" s="687"/>
      <c r="AH8" s="687"/>
      <c r="AI8" s="687"/>
      <c r="AJ8" s="687"/>
      <c r="AK8" s="687"/>
      <c r="AL8" s="688">
        <v>0.3</v>
      </c>
      <c r="AM8" s="689"/>
      <c r="AN8" s="689"/>
      <c r="AO8" s="690"/>
      <c r="AP8" s="680" t="s">
        <v>237</v>
      </c>
      <c r="AQ8" s="681"/>
      <c r="AR8" s="681"/>
      <c r="AS8" s="681"/>
      <c r="AT8" s="681"/>
      <c r="AU8" s="681"/>
      <c r="AV8" s="681"/>
      <c r="AW8" s="681"/>
      <c r="AX8" s="681"/>
      <c r="AY8" s="681"/>
      <c r="AZ8" s="681"/>
      <c r="BA8" s="681"/>
      <c r="BB8" s="681"/>
      <c r="BC8" s="681"/>
      <c r="BD8" s="681"/>
      <c r="BE8" s="681"/>
      <c r="BF8" s="682"/>
      <c r="BG8" s="683">
        <v>322522</v>
      </c>
      <c r="BH8" s="684"/>
      <c r="BI8" s="684"/>
      <c r="BJ8" s="684"/>
      <c r="BK8" s="684"/>
      <c r="BL8" s="684"/>
      <c r="BM8" s="684"/>
      <c r="BN8" s="685"/>
      <c r="BO8" s="686">
        <v>1.1000000000000001</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20602719</v>
      </c>
      <c r="CS8" s="684"/>
      <c r="CT8" s="684"/>
      <c r="CU8" s="684"/>
      <c r="CV8" s="684"/>
      <c r="CW8" s="684"/>
      <c r="CX8" s="684"/>
      <c r="CY8" s="685"/>
      <c r="CZ8" s="686">
        <v>31.5</v>
      </c>
      <c r="DA8" s="686"/>
      <c r="DB8" s="686"/>
      <c r="DC8" s="686"/>
      <c r="DD8" s="692">
        <v>824453</v>
      </c>
      <c r="DE8" s="684"/>
      <c r="DF8" s="684"/>
      <c r="DG8" s="684"/>
      <c r="DH8" s="684"/>
      <c r="DI8" s="684"/>
      <c r="DJ8" s="684"/>
      <c r="DK8" s="684"/>
      <c r="DL8" s="684"/>
      <c r="DM8" s="684"/>
      <c r="DN8" s="684"/>
      <c r="DO8" s="684"/>
      <c r="DP8" s="685"/>
      <c r="DQ8" s="692">
        <v>10009240</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71471</v>
      </c>
      <c r="S9" s="684"/>
      <c r="T9" s="684"/>
      <c r="U9" s="684"/>
      <c r="V9" s="684"/>
      <c r="W9" s="684"/>
      <c r="X9" s="684"/>
      <c r="Y9" s="685"/>
      <c r="Z9" s="686">
        <v>0.1</v>
      </c>
      <c r="AA9" s="686"/>
      <c r="AB9" s="686"/>
      <c r="AC9" s="686"/>
      <c r="AD9" s="687">
        <v>71471</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9354212</v>
      </c>
      <c r="BH9" s="684"/>
      <c r="BI9" s="684"/>
      <c r="BJ9" s="684"/>
      <c r="BK9" s="684"/>
      <c r="BL9" s="684"/>
      <c r="BM9" s="684"/>
      <c r="BN9" s="685"/>
      <c r="BO9" s="686">
        <v>33.200000000000003</v>
      </c>
      <c r="BP9" s="686"/>
      <c r="BQ9" s="686"/>
      <c r="BR9" s="686"/>
      <c r="BS9" s="692" t="s">
        <v>226</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5162397</v>
      </c>
      <c r="CS9" s="684"/>
      <c r="CT9" s="684"/>
      <c r="CU9" s="684"/>
      <c r="CV9" s="684"/>
      <c r="CW9" s="684"/>
      <c r="CX9" s="684"/>
      <c r="CY9" s="685"/>
      <c r="CZ9" s="686">
        <v>7.9</v>
      </c>
      <c r="DA9" s="686"/>
      <c r="DB9" s="686"/>
      <c r="DC9" s="686"/>
      <c r="DD9" s="692">
        <v>443213</v>
      </c>
      <c r="DE9" s="684"/>
      <c r="DF9" s="684"/>
      <c r="DG9" s="684"/>
      <c r="DH9" s="684"/>
      <c r="DI9" s="684"/>
      <c r="DJ9" s="684"/>
      <c r="DK9" s="684"/>
      <c r="DL9" s="684"/>
      <c r="DM9" s="684"/>
      <c r="DN9" s="684"/>
      <c r="DO9" s="684"/>
      <c r="DP9" s="685"/>
      <c r="DQ9" s="692">
        <v>4422002</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226</v>
      </c>
      <c r="AA10" s="686"/>
      <c r="AB10" s="686"/>
      <c r="AC10" s="686"/>
      <c r="AD10" s="687" t="s">
        <v>226</v>
      </c>
      <c r="AE10" s="687"/>
      <c r="AF10" s="687"/>
      <c r="AG10" s="687"/>
      <c r="AH10" s="687"/>
      <c r="AI10" s="687"/>
      <c r="AJ10" s="687"/>
      <c r="AK10" s="687"/>
      <c r="AL10" s="688" t="s">
        <v>226</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434969</v>
      </c>
      <c r="BH10" s="684"/>
      <c r="BI10" s="684"/>
      <c r="BJ10" s="684"/>
      <c r="BK10" s="684"/>
      <c r="BL10" s="684"/>
      <c r="BM10" s="684"/>
      <c r="BN10" s="685"/>
      <c r="BO10" s="686">
        <v>1.5</v>
      </c>
      <c r="BP10" s="686"/>
      <c r="BQ10" s="686"/>
      <c r="BR10" s="686"/>
      <c r="BS10" s="692" t="s">
        <v>226</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1484464</v>
      </c>
      <c r="CS10" s="684"/>
      <c r="CT10" s="684"/>
      <c r="CU10" s="684"/>
      <c r="CV10" s="684"/>
      <c r="CW10" s="684"/>
      <c r="CX10" s="684"/>
      <c r="CY10" s="685"/>
      <c r="CZ10" s="686">
        <v>2.2999999999999998</v>
      </c>
      <c r="DA10" s="686"/>
      <c r="DB10" s="686"/>
      <c r="DC10" s="686"/>
      <c r="DD10" s="692">
        <v>38186</v>
      </c>
      <c r="DE10" s="684"/>
      <c r="DF10" s="684"/>
      <c r="DG10" s="684"/>
      <c r="DH10" s="684"/>
      <c r="DI10" s="684"/>
      <c r="DJ10" s="684"/>
      <c r="DK10" s="684"/>
      <c r="DL10" s="684"/>
      <c r="DM10" s="684"/>
      <c r="DN10" s="684"/>
      <c r="DO10" s="684"/>
      <c r="DP10" s="685"/>
      <c r="DQ10" s="692">
        <v>92431</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3131872</v>
      </c>
      <c r="S11" s="684"/>
      <c r="T11" s="684"/>
      <c r="U11" s="684"/>
      <c r="V11" s="684"/>
      <c r="W11" s="684"/>
      <c r="X11" s="684"/>
      <c r="Y11" s="685"/>
      <c r="Z11" s="688">
        <v>4.7</v>
      </c>
      <c r="AA11" s="689"/>
      <c r="AB11" s="689"/>
      <c r="AC11" s="701"/>
      <c r="AD11" s="692">
        <v>3131872</v>
      </c>
      <c r="AE11" s="684"/>
      <c r="AF11" s="684"/>
      <c r="AG11" s="684"/>
      <c r="AH11" s="684"/>
      <c r="AI11" s="684"/>
      <c r="AJ11" s="684"/>
      <c r="AK11" s="685"/>
      <c r="AL11" s="688">
        <v>8.6</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1910337</v>
      </c>
      <c r="BH11" s="684"/>
      <c r="BI11" s="684"/>
      <c r="BJ11" s="684"/>
      <c r="BK11" s="684"/>
      <c r="BL11" s="684"/>
      <c r="BM11" s="684"/>
      <c r="BN11" s="685"/>
      <c r="BO11" s="686">
        <v>6.8</v>
      </c>
      <c r="BP11" s="686"/>
      <c r="BQ11" s="686"/>
      <c r="BR11" s="686"/>
      <c r="BS11" s="692" t="s">
        <v>226</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1208402</v>
      </c>
      <c r="CS11" s="684"/>
      <c r="CT11" s="684"/>
      <c r="CU11" s="684"/>
      <c r="CV11" s="684"/>
      <c r="CW11" s="684"/>
      <c r="CX11" s="684"/>
      <c r="CY11" s="685"/>
      <c r="CZ11" s="686">
        <v>1.8</v>
      </c>
      <c r="DA11" s="686"/>
      <c r="DB11" s="686"/>
      <c r="DC11" s="686"/>
      <c r="DD11" s="692">
        <v>650961</v>
      </c>
      <c r="DE11" s="684"/>
      <c r="DF11" s="684"/>
      <c r="DG11" s="684"/>
      <c r="DH11" s="684"/>
      <c r="DI11" s="684"/>
      <c r="DJ11" s="684"/>
      <c r="DK11" s="684"/>
      <c r="DL11" s="684"/>
      <c r="DM11" s="684"/>
      <c r="DN11" s="684"/>
      <c r="DO11" s="684"/>
      <c r="DP11" s="685"/>
      <c r="DQ11" s="692">
        <v>881868</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32750</v>
      </c>
      <c r="S12" s="684"/>
      <c r="T12" s="684"/>
      <c r="U12" s="684"/>
      <c r="V12" s="684"/>
      <c r="W12" s="684"/>
      <c r="X12" s="684"/>
      <c r="Y12" s="685"/>
      <c r="Z12" s="686">
        <v>0</v>
      </c>
      <c r="AA12" s="686"/>
      <c r="AB12" s="686"/>
      <c r="AC12" s="686"/>
      <c r="AD12" s="687">
        <v>32750</v>
      </c>
      <c r="AE12" s="687"/>
      <c r="AF12" s="687"/>
      <c r="AG12" s="687"/>
      <c r="AH12" s="687"/>
      <c r="AI12" s="687"/>
      <c r="AJ12" s="687"/>
      <c r="AK12" s="687"/>
      <c r="AL12" s="688">
        <v>0.1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13120717</v>
      </c>
      <c r="BH12" s="684"/>
      <c r="BI12" s="684"/>
      <c r="BJ12" s="684"/>
      <c r="BK12" s="684"/>
      <c r="BL12" s="684"/>
      <c r="BM12" s="684"/>
      <c r="BN12" s="685"/>
      <c r="BO12" s="686">
        <v>46.6</v>
      </c>
      <c r="BP12" s="686"/>
      <c r="BQ12" s="686"/>
      <c r="BR12" s="686"/>
      <c r="BS12" s="692" t="s">
        <v>226</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1046880</v>
      </c>
      <c r="CS12" s="684"/>
      <c r="CT12" s="684"/>
      <c r="CU12" s="684"/>
      <c r="CV12" s="684"/>
      <c r="CW12" s="684"/>
      <c r="CX12" s="684"/>
      <c r="CY12" s="685"/>
      <c r="CZ12" s="686">
        <v>1.6</v>
      </c>
      <c r="DA12" s="686"/>
      <c r="DB12" s="686"/>
      <c r="DC12" s="686"/>
      <c r="DD12" s="692">
        <v>700553</v>
      </c>
      <c r="DE12" s="684"/>
      <c r="DF12" s="684"/>
      <c r="DG12" s="684"/>
      <c r="DH12" s="684"/>
      <c r="DI12" s="684"/>
      <c r="DJ12" s="684"/>
      <c r="DK12" s="684"/>
      <c r="DL12" s="684"/>
      <c r="DM12" s="684"/>
      <c r="DN12" s="684"/>
      <c r="DO12" s="684"/>
      <c r="DP12" s="685"/>
      <c r="DQ12" s="692">
        <v>807595</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238</v>
      </c>
      <c r="AA13" s="686"/>
      <c r="AB13" s="686"/>
      <c r="AC13" s="686"/>
      <c r="AD13" s="687" t="s">
        <v>138</v>
      </c>
      <c r="AE13" s="687"/>
      <c r="AF13" s="687"/>
      <c r="AG13" s="687"/>
      <c r="AH13" s="687"/>
      <c r="AI13" s="687"/>
      <c r="AJ13" s="687"/>
      <c r="AK13" s="687"/>
      <c r="AL13" s="688" t="s">
        <v>226</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13098814</v>
      </c>
      <c r="BH13" s="684"/>
      <c r="BI13" s="684"/>
      <c r="BJ13" s="684"/>
      <c r="BK13" s="684"/>
      <c r="BL13" s="684"/>
      <c r="BM13" s="684"/>
      <c r="BN13" s="685"/>
      <c r="BO13" s="686">
        <v>46.6</v>
      </c>
      <c r="BP13" s="686"/>
      <c r="BQ13" s="686"/>
      <c r="BR13" s="686"/>
      <c r="BS13" s="692" t="s">
        <v>226</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10889242</v>
      </c>
      <c r="CS13" s="684"/>
      <c r="CT13" s="684"/>
      <c r="CU13" s="684"/>
      <c r="CV13" s="684"/>
      <c r="CW13" s="684"/>
      <c r="CX13" s="684"/>
      <c r="CY13" s="685"/>
      <c r="CZ13" s="686">
        <v>16.600000000000001</v>
      </c>
      <c r="DA13" s="686"/>
      <c r="DB13" s="686"/>
      <c r="DC13" s="686"/>
      <c r="DD13" s="692">
        <v>6150598</v>
      </c>
      <c r="DE13" s="684"/>
      <c r="DF13" s="684"/>
      <c r="DG13" s="684"/>
      <c r="DH13" s="684"/>
      <c r="DI13" s="684"/>
      <c r="DJ13" s="684"/>
      <c r="DK13" s="684"/>
      <c r="DL13" s="684"/>
      <c r="DM13" s="684"/>
      <c r="DN13" s="684"/>
      <c r="DO13" s="684"/>
      <c r="DP13" s="685"/>
      <c r="DQ13" s="692">
        <v>6123065</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133470</v>
      </c>
      <c r="S14" s="684"/>
      <c r="T14" s="684"/>
      <c r="U14" s="684"/>
      <c r="V14" s="684"/>
      <c r="W14" s="684"/>
      <c r="X14" s="684"/>
      <c r="Y14" s="685"/>
      <c r="Z14" s="686">
        <v>0.2</v>
      </c>
      <c r="AA14" s="686"/>
      <c r="AB14" s="686"/>
      <c r="AC14" s="686"/>
      <c r="AD14" s="687">
        <v>133470</v>
      </c>
      <c r="AE14" s="687"/>
      <c r="AF14" s="687"/>
      <c r="AG14" s="687"/>
      <c r="AH14" s="687"/>
      <c r="AI14" s="687"/>
      <c r="AJ14" s="687"/>
      <c r="AK14" s="687"/>
      <c r="AL14" s="688">
        <v>0.4</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541834</v>
      </c>
      <c r="BH14" s="684"/>
      <c r="BI14" s="684"/>
      <c r="BJ14" s="684"/>
      <c r="BK14" s="684"/>
      <c r="BL14" s="684"/>
      <c r="BM14" s="684"/>
      <c r="BN14" s="685"/>
      <c r="BO14" s="686">
        <v>1.9</v>
      </c>
      <c r="BP14" s="686"/>
      <c r="BQ14" s="686"/>
      <c r="BR14" s="686"/>
      <c r="BS14" s="692" t="s">
        <v>226</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3204422</v>
      </c>
      <c r="CS14" s="684"/>
      <c r="CT14" s="684"/>
      <c r="CU14" s="684"/>
      <c r="CV14" s="684"/>
      <c r="CW14" s="684"/>
      <c r="CX14" s="684"/>
      <c r="CY14" s="685"/>
      <c r="CZ14" s="686">
        <v>4.9000000000000004</v>
      </c>
      <c r="DA14" s="686"/>
      <c r="DB14" s="686"/>
      <c r="DC14" s="686"/>
      <c r="DD14" s="692">
        <v>935162</v>
      </c>
      <c r="DE14" s="684"/>
      <c r="DF14" s="684"/>
      <c r="DG14" s="684"/>
      <c r="DH14" s="684"/>
      <c r="DI14" s="684"/>
      <c r="DJ14" s="684"/>
      <c r="DK14" s="684"/>
      <c r="DL14" s="684"/>
      <c r="DM14" s="684"/>
      <c r="DN14" s="684"/>
      <c r="DO14" s="684"/>
      <c r="DP14" s="685"/>
      <c r="DQ14" s="692">
        <v>2153517</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226</v>
      </c>
      <c r="S15" s="684"/>
      <c r="T15" s="684"/>
      <c r="U15" s="684"/>
      <c r="V15" s="684"/>
      <c r="W15" s="684"/>
      <c r="X15" s="684"/>
      <c r="Y15" s="685"/>
      <c r="Z15" s="686" t="s">
        <v>226</v>
      </c>
      <c r="AA15" s="686"/>
      <c r="AB15" s="686"/>
      <c r="AC15" s="686"/>
      <c r="AD15" s="687" t="s">
        <v>226</v>
      </c>
      <c r="AE15" s="687"/>
      <c r="AF15" s="687"/>
      <c r="AG15" s="687"/>
      <c r="AH15" s="687"/>
      <c r="AI15" s="687"/>
      <c r="AJ15" s="687"/>
      <c r="AK15" s="687"/>
      <c r="AL15" s="688" t="s">
        <v>226</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967463</v>
      </c>
      <c r="BH15" s="684"/>
      <c r="BI15" s="684"/>
      <c r="BJ15" s="684"/>
      <c r="BK15" s="684"/>
      <c r="BL15" s="684"/>
      <c r="BM15" s="684"/>
      <c r="BN15" s="685"/>
      <c r="BO15" s="686">
        <v>3.4</v>
      </c>
      <c r="BP15" s="686"/>
      <c r="BQ15" s="686"/>
      <c r="BR15" s="686"/>
      <c r="BS15" s="692" t="s">
        <v>226</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9492968</v>
      </c>
      <c r="CS15" s="684"/>
      <c r="CT15" s="684"/>
      <c r="CU15" s="684"/>
      <c r="CV15" s="684"/>
      <c r="CW15" s="684"/>
      <c r="CX15" s="684"/>
      <c r="CY15" s="685"/>
      <c r="CZ15" s="686">
        <v>14.5</v>
      </c>
      <c r="DA15" s="686"/>
      <c r="DB15" s="686"/>
      <c r="DC15" s="686"/>
      <c r="DD15" s="692">
        <v>3311907</v>
      </c>
      <c r="DE15" s="684"/>
      <c r="DF15" s="684"/>
      <c r="DG15" s="684"/>
      <c r="DH15" s="684"/>
      <c r="DI15" s="684"/>
      <c r="DJ15" s="684"/>
      <c r="DK15" s="684"/>
      <c r="DL15" s="684"/>
      <c r="DM15" s="684"/>
      <c r="DN15" s="684"/>
      <c r="DO15" s="684"/>
      <c r="DP15" s="685"/>
      <c r="DQ15" s="692">
        <v>5442142</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38232</v>
      </c>
      <c r="S16" s="684"/>
      <c r="T16" s="684"/>
      <c r="U16" s="684"/>
      <c r="V16" s="684"/>
      <c r="W16" s="684"/>
      <c r="X16" s="684"/>
      <c r="Y16" s="685"/>
      <c r="Z16" s="686">
        <v>0.1</v>
      </c>
      <c r="AA16" s="686"/>
      <c r="AB16" s="686"/>
      <c r="AC16" s="686"/>
      <c r="AD16" s="687">
        <v>38232</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226</v>
      </c>
      <c r="BH16" s="684"/>
      <c r="BI16" s="684"/>
      <c r="BJ16" s="684"/>
      <c r="BK16" s="684"/>
      <c r="BL16" s="684"/>
      <c r="BM16" s="684"/>
      <c r="BN16" s="685"/>
      <c r="BO16" s="686" t="s">
        <v>226</v>
      </c>
      <c r="BP16" s="686"/>
      <c r="BQ16" s="686"/>
      <c r="BR16" s="686"/>
      <c r="BS16" s="692" t="s">
        <v>138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4065</v>
      </c>
      <c r="CS16" s="684"/>
      <c r="CT16" s="684"/>
      <c r="CU16" s="684"/>
      <c r="CV16" s="684"/>
      <c r="CW16" s="684"/>
      <c r="CX16" s="684"/>
      <c r="CY16" s="685"/>
      <c r="CZ16" s="686">
        <v>0</v>
      </c>
      <c r="DA16" s="686"/>
      <c r="DB16" s="686"/>
      <c r="DC16" s="686"/>
      <c r="DD16" s="692" t="s">
        <v>226</v>
      </c>
      <c r="DE16" s="684"/>
      <c r="DF16" s="684"/>
      <c r="DG16" s="684"/>
      <c r="DH16" s="684"/>
      <c r="DI16" s="684"/>
      <c r="DJ16" s="684"/>
      <c r="DK16" s="684"/>
      <c r="DL16" s="684"/>
      <c r="DM16" s="684"/>
      <c r="DN16" s="684"/>
      <c r="DO16" s="684"/>
      <c r="DP16" s="685"/>
      <c r="DQ16" s="692">
        <v>4065</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560735</v>
      </c>
      <c r="S17" s="684"/>
      <c r="T17" s="684"/>
      <c r="U17" s="684"/>
      <c r="V17" s="684"/>
      <c r="W17" s="684"/>
      <c r="X17" s="684"/>
      <c r="Y17" s="685"/>
      <c r="Z17" s="686">
        <v>0.8</v>
      </c>
      <c r="AA17" s="686"/>
      <c r="AB17" s="686"/>
      <c r="AC17" s="686"/>
      <c r="AD17" s="687">
        <v>560735</v>
      </c>
      <c r="AE17" s="687"/>
      <c r="AF17" s="687"/>
      <c r="AG17" s="687"/>
      <c r="AH17" s="687"/>
      <c r="AI17" s="687"/>
      <c r="AJ17" s="687"/>
      <c r="AK17" s="687"/>
      <c r="AL17" s="688">
        <v>1.5</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138</v>
      </c>
      <c r="BP17" s="686"/>
      <c r="BQ17" s="686"/>
      <c r="BR17" s="686"/>
      <c r="BS17" s="692" t="s">
        <v>226</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5583547</v>
      </c>
      <c r="CS17" s="684"/>
      <c r="CT17" s="684"/>
      <c r="CU17" s="684"/>
      <c r="CV17" s="684"/>
      <c r="CW17" s="684"/>
      <c r="CX17" s="684"/>
      <c r="CY17" s="685"/>
      <c r="CZ17" s="686">
        <v>8.5</v>
      </c>
      <c r="DA17" s="686"/>
      <c r="DB17" s="686"/>
      <c r="DC17" s="686"/>
      <c r="DD17" s="692" t="s">
        <v>226</v>
      </c>
      <c r="DE17" s="684"/>
      <c r="DF17" s="684"/>
      <c r="DG17" s="684"/>
      <c r="DH17" s="684"/>
      <c r="DI17" s="684"/>
      <c r="DJ17" s="684"/>
      <c r="DK17" s="684"/>
      <c r="DL17" s="684"/>
      <c r="DM17" s="684"/>
      <c r="DN17" s="684"/>
      <c r="DO17" s="684"/>
      <c r="DP17" s="685"/>
      <c r="DQ17" s="692">
        <v>5541052</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174535</v>
      </c>
      <c r="S18" s="684"/>
      <c r="T18" s="684"/>
      <c r="U18" s="684"/>
      <c r="V18" s="684"/>
      <c r="W18" s="684"/>
      <c r="X18" s="684"/>
      <c r="Y18" s="685"/>
      <c r="Z18" s="686">
        <v>0.3</v>
      </c>
      <c r="AA18" s="686"/>
      <c r="AB18" s="686"/>
      <c r="AC18" s="686"/>
      <c r="AD18" s="687">
        <v>174535</v>
      </c>
      <c r="AE18" s="687"/>
      <c r="AF18" s="687"/>
      <c r="AG18" s="687"/>
      <c r="AH18" s="687"/>
      <c r="AI18" s="687"/>
      <c r="AJ18" s="687"/>
      <c r="AK18" s="687"/>
      <c r="AL18" s="688">
        <v>0.5</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226</v>
      </c>
      <c r="BH18" s="684"/>
      <c r="BI18" s="684"/>
      <c r="BJ18" s="684"/>
      <c r="BK18" s="684"/>
      <c r="BL18" s="684"/>
      <c r="BM18" s="684"/>
      <c r="BN18" s="685"/>
      <c r="BO18" s="686" t="s">
        <v>138</v>
      </c>
      <c r="BP18" s="686"/>
      <c r="BQ18" s="686"/>
      <c r="BR18" s="686"/>
      <c r="BS18" s="692" t="s">
        <v>238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226</v>
      </c>
      <c r="CS18" s="684"/>
      <c r="CT18" s="684"/>
      <c r="CU18" s="684"/>
      <c r="CV18" s="684"/>
      <c r="CW18" s="684"/>
      <c r="CX18" s="684"/>
      <c r="CY18" s="685"/>
      <c r="CZ18" s="686" t="s">
        <v>226</v>
      </c>
      <c r="DA18" s="686"/>
      <c r="DB18" s="686"/>
      <c r="DC18" s="686"/>
      <c r="DD18" s="692" t="s">
        <v>226</v>
      </c>
      <c r="DE18" s="684"/>
      <c r="DF18" s="684"/>
      <c r="DG18" s="684"/>
      <c r="DH18" s="684"/>
      <c r="DI18" s="684"/>
      <c r="DJ18" s="684"/>
      <c r="DK18" s="684"/>
      <c r="DL18" s="684"/>
      <c r="DM18" s="684"/>
      <c r="DN18" s="684"/>
      <c r="DO18" s="684"/>
      <c r="DP18" s="685"/>
      <c r="DQ18" s="692" t="s">
        <v>226</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20813</v>
      </c>
      <c r="S19" s="684"/>
      <c r="T19" s="684"/>
      <c r="U19" s="684"/>
      <c r="V19" s="684"/>
      <c r="W19" s="684"/>
      <c r="X19" s="684"/>
      <c r="Y19" s="685"/>
      <c r="Z19" s="686">
        <v>0</v>
      </c>
      <c r="AA19" s="686"/>
      <c r="AB19" s="686"/>
      <c r="AC19" s="686"/>
      <c r="AD19" s="687">
        <v>20813</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1482862</v>
      </c>
      <c r="BH19" s="684"/>
      <c r="BI19" s="684"/>
      <c r="BJ19" s="684"/>
      <c r="BK19" s="684"/>
      <c r="BL19" s="684"/>
      <c r="BM19" s="684"/>
      <c r="BN19" s="685"/>
      <c r="BO19" s="686">
        <v>5.3</v>
      </c>
      <c r="BP19" s="686"/>
      <c r="BQ19" s="686"/>
      <c r="BR19" s="686"/>
      <c r="BS19" s="692" t="s">
        <v>226</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226</v>
      </c>
      <c r="CS19" s="684"/>
      <c r="CT19" s="684"/>
      <c r="CU19" s="684"/>
      <c r="CV19" s="684"/>
      <c r="CW19" s="684"/>
      <c r="CX19" s="684"/>
      <c r="CY19" s="685"/>
      <c r="CZ19" s="686" t="s">
        <v>238</v>
      </c>
      <c r="DA19" s="686"/>
      <c r="DB19" s="686"/>
      <c r="DC19" s="686"/>
      <c r="DD19" s="692" t="s">
        <v>226</v>
      </c>
      <c r="DE19" s="684"/>
      <c r="DF19" s="684"/>
      <c r="DG19" s="684"/>
      <c r="DH19" s="684"/>
      <c r="DI19" s="684"/>
      <c r="DJ19" s="684"/>
      <c r="DK19" s="684"/>
      <c r="DL19" s="684"/>
      <c r="DM19" s="684"/>
      <c r="DN19" s="684"/>
      <c r="DO19" s="684"/>
      <c r="DP19" s="685"/>
      <c r="DQ19" s="692" t="s">
        <v>226</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5557</v>
      </c>
      <c r="S20" s="684"/>
      <c r="T20" s="684"/>
      <c r="U20" s="684"/>
      <c r="V20" s="684"/>
      <c r="W20" s="684"/>
      <c r="X20" s="684"/>
      <c r="Y20" s="685"/>
      <c r="Z20" s="686">
        <v>0</v>
      </c>
      <c r="AA20" s="686"/>
      <c r="AB20" s="686"/>
      <c r="AC20" s="686"/>
      <c r="AD20" s="687">
        <v>5557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1482862</v>
      </c>
      <c r="BH20" s="684"/>
      <c r="BI20" s="684"/>
      <c r="BJ20" s="684"/>
      <c r="BK20" s="684"/>
      <c r="BL20" s="684"/>
      <c r="BM20" s="684"/>
      <c r="BN20" s="685"/>
      <c r="BO20" s="686">
        <v>5.3</v>
      </c>
      <c r="BP20" s="686"/>
      <c r="BQ20" s="686"/>
      <c r="BR20" s="686"/>
      <c r="BS20" s="692" t="s">
        <v>238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65501065</v>
      </c>
      <c r="CS20" s="684"/>
      <c r="CT20" s="684"/>
      <c r="CU20" s="684"/>
      <c r="CV20" s="684"/>
      <c r="CW20" s="684"/>
      <c r="CX20" s="684"/>
      <c r="CY20" s="685"/>
      <c r="CZ20" s="686">
        <v>100</v>
      </c>
      <c r="DA20" s="686"/>
      <c r="DB20" s="686"/>
      <c r="DC20" s="686"/>
      <c r="DD20" s="692">
        <v>13543275</v>
      </c>
      <c r="DE20" s="684"/>
      <c r="DF20" s="684"/>
      <c r="DG20" s="684"/>
      <c r="DH20" s="684"/>
      <c r="DI20" s="684"/>
      <c r="DJ20" s="684"/>
      <c r="DK20" s="684"/>
      <c r="DL20" s="684"/>
      <c r="DM20" s="684"/>
      <c r="DN20" s="684"/>
      <c r="DO20" s="684"/>
      <c r="DP20" s="685"/>
      <c r="DQ20" s="692">
        <v>41306410</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359830</v>
      </c>
      <c r="S21" s="684"/>
      <c r="T21" s="684"/>
      <c r="U21" s="684"/>
      <c r="V21" s="684"/>
      <c r="W21" s="684"/>
      <c r="X21" s="684"/>
      <c r="Y21" s="685"/>
      <c r="Z21" s="686">
        <v>0.5</v>
      </c>
      <c r="AA21" s="686"/>
      <c r="AB21" s="686"/>
      <c r="AC21" s="686"/>
      <c r="AD21" s="687">
        <v>359830</v>
      </c>
      <c r="AE21" s="687"/>
      <c r="AF21" s="687"/>
      <c r="AG21" s="687"/>
      <c r="AH21" s="687"/>
      <c r="AI21" s="687"/>
      <c r="AJ21" s="687"/>
      <c r="AK21" s="687"/>
      <c r="AL21" s="688">
        <v>1</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2967</v>
      </c>
      <c r="BH21" s="684"/>
      <c r="BI21" s="684"/>
      <c r="BJ21" s="684"/>
      <c r="BK21" s="684"/>
      <c r="BL21" s="684"/>
      <c r="BM21" s="684"/>
      <c r="BN21" s="685"/>
      <c r="BO21" s="686">
        <v>0</v>
      </c>
      <c r="BP21" s="686"/>
      <c r="BQ21" s="686"/>
      <c r="BR21" s="686"/>
      <c r="BS21" s="692" t="s">
        <v>226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5640053</v>
      </c>
      <c r="S22" s="684"/>
      <c r="T22" s="684"/>
      <c r="U22" s="684"/>
      <c r="V22" s="684"/>
      <c r="W22" s="684"/>
      <c r="X22" s="684"/>
      <c r="Y22" s="685"/>
      <c r="Z22" s="686">
        <v>8.5</v>
      </c>
      <c r="AA22" s="686"/>
      <c r="AB22" s="686"/>
      <c r="AC22" s="686"/>
      <c r="AD22" s="687">
        <v>4986790</v>
      </c>
      <c r="AE22" s="687"/>
      <c r="AF22" s="687"/>
      <c r="AG22" s="687"/>
      <c r="AH22" s="687"/>
      <c r="AI22" s="687"/>
      <c r="AJ22" s="687"/>
      <c r="AK22" s="687"/>
      <c r="AL22" s="688">
        <v>13.6</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226</v>
      </c>
      <c r="BH22" s="684"/>
      <c r="BI22" s="684"/>
      <c r="BJ22" s="684"/>
      <c r="BK22" s="684"/>
      <c r="BL22" s="684"/>
      <c r="BM22" s="684"/>
      <c r="BN22" s="685"/>
      <c r="BO22" s="686" t="s">
        <v>226</v>
      </c>
      <c r="BP22" s="686"/>
      <c r="BQ22" s="686"/>
      <c r="BR22" s="686"/>
      <c r="BS22" s="692" t="s">
        <v>226</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4986790</v>
      </c>
      <c r="S23" s="684"/>
      <c r="T23" s="684"/>
      <c r="U23" s="684"/>
      <c r="V23" s="684"/>
      <c r="W23" s="684"/>
      <c r="X23" s="684"/>
      <c r="Y23" s="685"/>
      <c r="Z23" s="686">
        <v>7.5</v>
      </c>
      <c r="AA23" s="686"/>
      <c r="AB23" s="686"/>
      <c r="AC23" s="686"/>
      <c r="AD23" s="687">
        <v>4986790</v>
      </c>
      <c r="AE23" s="687"/>
      <c r="AF23" s="687"/>
      <c r="AG23" s="687"/>
      <c r="AH23" s="687"/>
      <c r="AI23" s="687"/>
      <c r="AJ23" s="687"/>
      <c r="AK23" s="687"/>
      <c r="AL23" s="688">
        <v>13.6</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1479895</v>
      </c>
      <c r="BH23" s="684"/>
      <c r="BI23" s="684"/>
      <c r="BJ23" s="684"/>
      <c r="BK23" s="684"/>
      <c r="BL23" s="684"/>
      <c r="BM23" s="684"/>
      <c r="BN23" s="685"/>
      <c r="BO23" s="686">
        <v>5.3</v>
      </c>
      <c r="BP23" s="686"/>
      <c r="BQ23" s="686"/>
      <c r="BR23" s="686"/>
      <c r="BS23" s="692" t="s">
        <v>226</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653263</v>
      </c>
      <c r="S24" s="684"/>
      <c r="T24" s="684"/>
      <c r="U24" s="684"/>
      <c r="V24" s="684"/>
      <c r="W24" s="684"/>
      <c r="X24" s="684"/>
      <c r="Y24" s="685"/>
      <c r="Z24" s="686">
        <v>1</v>
      </c>
      <c r="AA24" s="686"/>
      <c r="AB24" s="686"/>
      <c r="AC24" s="686"/>
      <c r="AD24" s="687" t="s">
        <v>226</v>
      </c>
      <c r="AE24" s="687"/>
      <c r="AF24" s="687"/>
      <c r="AG24" s="687"/>
      <c r="AH24" s="687"/>
      <c r="AI24" s="687"/>
      <c r="AJ24" s="687"/>
      <c r="AK24" s="687"/>
      <c r="AL24" s="688" t="s">
        <v>226</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226</v>
      </c>
      <c r="BH24" s="684"/>
      <c r="BI24" s="684"/>
      <c r="BJ24" s="684"/>
      <c r="BK24" s="684"/>
      <c r="BL24" s="684"/>
      <c r="BM24" s="684"/>
      <c r="BN24" s="685"/>
      <c r="BO24" s="686" t="s">
        <v>226</v>
      </c>
      <c r="BP24" s="686"/>
      <c r="BQ24" s="686"/>
      <c r="BR24" s="686"/>
      <c r="BS24" s="692" t="s">
        <v>226</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26932773</v>
      </c>
      <c r="CS24" s="673"/>
      <c r="CT24" s="673"/>
      <c r="CU24" s="673"/>
      <c r="CV24" s="673"/>
      <c r="CW24" s="673"/>
      <c r="CX24" s="673"/>
      <c r="CY24" s="674"/>
      <c r="CZ24" s="677">
        <v>41.1</v>
      </c>
      <c r="DA24" s="678"/>
      <c r="DB24" s="678"/>
      <c r="DC24" s="697"/>
      <c r="DD24" s="722">
        <v>17869822</v>
      </c>
      <c r="DE24" s="673"/>
      <c r="DF24" s="673"/>
      <c r="DG24" s="673"/>
      <c r="DH24" s="673"/>
      <c r="DI24" s="673"/>
      <c r="DJ24" s="673"/>
      <c r="DK24" s="674"/>
      <c r="DL24" s="722">
        <v>17640564</v>
      </c>
      <c r="DM24" s="673"/>
      <c r="DN24" s="673"/>
      <c r="DO24" s="673"/>
      <c r="DP24" s="673"/>
      <c r="DQ24" s="673"/>
      <c r="DR24" s="673"/>
      <c r="DS24" s="673"/>
      <c r="DT24" s="673"/>
      <c r="DU24" s="673"/>
      <c r="DV24" s="674"/>
      <c r="DW24" s="677">
        <v>45.9</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226</v>
      </c>
      <c r="S25" s="684"/>
      <c r="T25" s="684"/>
      <c r="U25" s="684"/>
      <c r="V25" s="684"/>
      <c r="W25" s="684"/>
      <c r="X25" s="684"/>
      <c r="Y25" s="685"/>
      <c r="Z25" s="686" t="s">
        <v>138</v>
      </c>
      <c r="AA25" s="686"/>
      <c r="AB25" s="686"/>
      <c r="AC25" s="686"/>
      <c r="AD25" s="687" t="s">
        <v>226</v>
      </c>
      <c r="AE25" s="687"/>
      <c r="AF25" s="687"/>
      <c r="AG25" s="687"/>
      <c r="AH25" s="687"/>
      <c r="AI25" s="687"/>
      <c r="AJ25" s="687"/>
      <c r="AK25" s="687"/>
      <c r="AL25" s="688" t="s">
        <v>226</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226</v>
      </c>
      <c r="BH25" s="684"/>
      <c r="BI25" s="684"/>
      <c r="BJ25" s="684"/>
      <c r="BK25" s="684"/>
      <c r="BL25" s="684"/>
      <c r="BM25" s="684"/>
      <c r="BN25" s="685"/>
      <c r="BO25" s="686" t="s">
        <v>226</v>
      </c>
      <c r="BP25" s="686"/>
      <c r="BQ25" s="686"/>
      <c r="BR25" s="686"/>
      <c r="BS25" s="692" t="s">
        <v>238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9518559</v>
      </c>
      <c r="CS25" s="719"/>
      <c r="CT25" s="719"/>
      <c r="CU25" s="719"/>
      <c r="CV25" s="719"/>
      <c r="CW25" s="719"/>
      <c r="CX25" s="719"/>
      <c r="CY25" s="720"/>
      <c r="CZ25" s="688">
        <v>14.5</v>
      </c>
      <c r="DA25" s="717"/>
      <c r="DB25" s="717"/>
      <c r="DC25" s="721"/>
      <c r="DD25" s="692">
        <v>8702466</v>
      </c>
      <c r="DE25" s="719"/>
      <c r="DF25" s="719"/>
      <c r="DG25" s="719"/>
      <c r="DH25" s="719"/>
      <c r="DI25" s="719"/>
      <c r="DJ25" s="719"/>
      <c r="DK25" s="720"/>
      <c r="DL25" s="692">
        <v>8602521</v>
      </c>
      <c r="DM25" s="719"/>
      <c r="DN25" s="719"/>
      <c r="DO25" s="719"/>
      <c r="DP25" s="719"/>
      <c r="DQ25" s="719"/>
      <c r="DR25" s="719"/>
      <c r="DS25" s="719"/>
      <c r="DT25" s="719"/>
      <c r="DU25" s="719"/>
      <c r="DV25" s="720"/>
      <c r="DW25" s="688">
        <v>22.4</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38555827</v>
      </c>
      <c r="S26" s="684"/>
      <c r="T26" s="684"/>
      <c r="U26" s="684"/>
      <c r="V26" s="684"/>
      <c r="W26" s="684"/>
      <c r="X26" s="684"/>
      <c r="Y26" s="685"/>
      <c r="Z26" s="686">
        <v>57.9</v>
      </c>
      <c r="AA26" s="686"/>
      <c r="AB26" s="686"/>
      <c r="AC26" s="686"/>
      <c r="AD26" s="687">
        <v>36422669</v>
      </c>
      <c r="AE26" s="687"/>
      <c r="AF26" s="687"/>
      <c r="AG26" s="687"/>
      <c r="AH26" s="687"/>
      <c r="AI26" s="687"/>
      <c r="AJ26" s="687"/>
      <c r="AK26" s="687"/>
      <c r="AL26" s="688">
        <v>99.5</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226</v>
      </c>
      <c r="BH26" s="684"/>
      <c r="BI26" s="684"/>
      <c r="BJ26" s="684"/>
      <c r="BK26" s="684"/>
      <c r="BL26" s="684"/>
      <c r="BM26" s="684"/>
      <c r="BN26" s="685"/>
      <c r="BO26" s="686" t="s">
        <v>238</v>
      </c>
      <c r="BP26" s="686"/>
      <c r="BQ26" s="686"/>
      <c r="BR26" s="686"/>
      <c r="BS26" s="692" t="s">
        <v>238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6975077</v>
      </c>
      <c r="CS26" s="684"/>
      <c r="CT26" s="684"/>
      <c r="CU26" s="684"/>
      <c r="CV26" s="684"/>
      <c r="CW26" s="684"/>
      <c r="CX26" s="684"/>
      <c r="CY26" s="685"/>
      <c r="CZ26" s="688">
        <v>10.6</v>
      </c>
      <c r="DA26" s="717"/>
      <c r="DB26" s="717"/>
      <c r="DC26" s="721"/>
      <c r="DD26" s="692">
        <v>6191657</v>
      </c>
      <c r="DE26" s="684"/>
      <c r="DF26" s="684"/>
      <c r="DG26" s="684"/>
      <c r="DH26" s="684"/>
      <c r="DI26" s="684"/>
      <c r="DJ26" s="684"/>
      <c r="DK26" s="685"/>
      <c r="DL26" s="692" t="s">
        <v>238</v>
      </c>
      <c r="DM26" s="684"/>
      <c r="DN26" s="684"/>
      <c r="DO26" s="684"/>
      <c r="DP26" s="684"/>
      <c r="DQ26" s="684"/>
      <c r="DR26" s="684"/>
      <c r="DS26" s="684"/>
      <c r="DT26" s="684"/>
      <c r="DU26" s="684"/>
      <c r="DV26" s="685"/>
      <c r="DW26" s="688" t="s">
        <v>226</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37637</v>
      </c>
      <c r="S27" s="684"/>
      <c r="T27" s="684"/>
      <c r="U27" s="684"/>
      <c r="V27" s="684"/>
      <c r="W27" s="684"/>
      <c r="X27" s="684"/>
      <c r="Y27" s="685"/>
      <c r="Z27" s="686">
        <v>0.1</v>
      </c>
      <c r="AA27" s="686"/>
      <c r="AB27" s="686"/>
      <c r="AC27" s="686"/>
      <c r="AD27" s="687">
        <v>37637</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28134916</v>
      </c>
      <c r="BH27" s="684"/>
      <c r="BI27" s="684"/>
      <c r="BJ27" s="684"/>
      <c r="BK27" s="684"/>
      <c r="BL27" s="684"/>
      <c r="BM27" s="684"/>
      <c r="BN27" s="685"/>
      <c r="BO27" s="686">
        <v>100</v>
      </c>
      <c r="BP27" s="686"/>
      <c r="BQ27" s="686"/>
      <c r="BR27" s="686"/>
      <c r="BS27" s="692" t="s">
        <v>226</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11830667</v>
      </c>
      <c r="CS27" s="719"/>
      <c r="CT27" s="719"/>
      <c r="CU27" s="719"/>
      <c r="CV27" s="719"/>
      <c r="CW27" s="719"/>
      <c r="CX27" s="719"/>
      <c r="CY27" s="720"/>
      <c r="CZ27" s="688">
        <v>18.100000000000001</v>
      </c>
      <c r="DA27" s="717"/>
      <c r="DB27" s="717"/>
      <c r="DC27" s="721"/>
      <c r="DD27" s="692">
        <v>3626304</v>
      </c>
      <c r="DE27" s="719"/>
      <c r="DF27" s="719"/>
      <c r="DG27" s="719"/>
      <c r="DH27" s="719"/>
      <c r="DI27" s="719"/>
      <c r="DJ27" s="719"/>
      <c r="DK27" s="720"/>
      <c r="DL27" s="692">
        <v>3496991</v>
      </c>
      <c r="DM27" s="719"/>
      <c r="DN27" s="719"/>
      <c r="DO27" s="719"/>
      <c r="DP27" s="719"/>
      <c r="DQ27" s="719"/>
      <c r="DR27" s="719"/>
      <c r="DS27" s="719"/>
      <c r="DT27" s="719"/>
      <c r="DU27" s="719"/>
      <c r="DV27" s="720"/>
      <c r="DW27" s="688">
        <v>9.1</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559858</v>
      </c>
      <c r="S28" s="684"/>
      <c r="T28" s="684"/>
      <c r="U28" s="684"/>
      <c r="V28" s="684"/>
      <c r="W28" s="684"/>
      <c r="X28" s="684"/>
      <c r="Y28" s="685"/>
      <c r="Z28" s="686">
        <v>0.8</v>
      </c>
      <c r="AA28" s="686"/>
      <c r="AB28" s="686"/>
      <c r="AC28" s="686"/>
      <c r="AD28" s="687" t="s">
        <v>226</v>
      </c>
      <c r="AE28" s="687"/>
      <c r="AF28" s="687"/>
      <c r="AG28" s="687"/>
      <c r="AH28" s="687"/>
      <c r="AI28" s="687"/>
      <c r="AJ28" s="687"/>
      <c r="AK28" s="687"/>
      <c r="AL28" s="688" t="s">
        <v>238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5583547</v>
      </c>
      <c r="CS28" s="684"/>
      <c r="CT28" s="684"/>
      <c r="CU28" s="684"/>
      <c r="CV28" s="684"/>
      <c r="CW28" s="684"/>
      <c r="CX28" s="684"/>
      <c r="CY28" s="685"/>
      <c r="CZ28" s="688">
        <v>8.5</v>
      </c>
      <c r="DA28" s="717"/>
      <c r="DB28" s="717"/>
      <c r="DC28" s="721"/>
      <c r="DD28" s="692">
        <v>5541052</v>
      </c>
      <c r="DE28" s="684"/>
      <c r="DF28" s="684"/>
      <c r="DG28" s="684"/>
      <c r="DH28" s="684"/>
      <c r="DI28" s="684"/>
      <c r="DJ28" s="684"/>
      <c r="DK28" s="685"/>
      <c r="DL28" s="692">
        <v>5541052</v>
      </c>
      <c r="DM28" s="684"/>
      <c r="DN28" s="684"/>
      <c r="DO28" s="684"/>
      <c r="DP28" s="684"/>
      <c r="DQ28" s="684"/>
      <c r="DR28" s="684"/>
      <c r="DS28" s="684"/>
      <c r="DT28" s="684"/>
      <c r="DU28" s="684"/>
      <c r="DV28" s="685"/>
      <c r="DW28" s="688">
        <v>14.4</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588418</v>
      </c>
      <c r="S29" s="684"/>
      <c r="T29" s="684"/>
      <c r="U29" s="684"/>
      <c r="V29" s="684"/>
      <c r="W29" s="684"/>
      <c r="X29" s="684"/>
      <c r="Y29" s="685"/>
      <c r="Z29" s="686">
        <v>0.9</v>
      </c>
      <c r="AA29" s="686"/>
      <c r="AB29" s="686"/>
      <c r="AC29" s="686"/>
      <c r="AD29" s="687">
        <v>111268</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5583290</v>
      </c>
      <c r="CS29" s="719"/>
      <c r="CT29" s="719"/>
      <c r="CU29" s="719"/>
      <c r="CV29" s="719"/>
      <c r="CW29" s="719"/>
      <c r="CX29" s="719"/>
      <c r="CY29" s="720"/>
      <c r="CZ29" s="688">
        <v>8.5</v>
      </c>
      <c r="DA29" s="717"/>
      <c r="DB29" s="717"/>
      <c r="DC29" s="721"/>
      <c r="DD29" s="692">
        <v>5540795</v>
      </c>
      <c r="DE29" s="719"/>
      <c r="DF29" s="719"/>
      <c r="DG29" s="719"/>
      <c r="DH29" s="719"/>
      <c r="DI29" s="719"/>
      <c r="DJ29" s="719"/>
      <c r="DK29" s="720"/>
      <c r="DL29" s="692">
        <v>5540795</v>
      </c>
      <c r="DM29" s="719"/>
      <c r="DN29" s="719"/>
      <c r="DO29" s="719"/>
      <c r="DP29" s="719"/>
      <c r="DQ29" s="719"/>
      <c r="DR29" s="719"/>
      <c r="DS29" s="719"/>
      <c r="DT29" s="719"/>
      <c r="DU29" s="719"/>
      <c r="DV29" s="720"/>
      <c r="DW29" s="688">
        <v>14.4</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345242</v>
      </c>
      <c r="S30" s="684"/>
      <c r="T30" s="684"/>
      <c r="U30" s="684"/>
      <c r="V30" s="684"/>
      <c r="W30" s="684"/>
      <c r="X30" s="684"/>
      <c r="Y30" s="685"/>
      <c r="Z30" s="686">
        <v>0.5</v>
      </c>
      <c r="AA30" s="686"/>
      <c r="AB30" s="686"/>
      <c r="AC30" s="686"/>
      <c r="AD30" s="687" t="s">
        <v>238</v>
      </c>
      <c r="AE30" s="687"/>
      <c r="AF30" s="687"/>
      <c r="AG30" s="687"/>
      <c r="AH30" s="687"/>
      <c r="AI30" s="687"/>
      <c r="AJ30" s="687"/>
      <c r="AK30" s="687"/>
      <c r="AL30" s="688" t="s">
        <v>226</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5323681</v>
      </c>
      <c r="CS30" s="684"/>
      <c r="CT30" s="684"/>
      <c r="CU30" s="684"/>
      <c r="CV30" s="684"/>
      <c r="CW30" s="684"/>
      <c r="CX30" s="684"/>
      <c r="CY30" s="685"/>
      <c r="CZ30" s="688">
        <v>8.1</v>
      </c>
      <c r="DA30" s="717"/>
      <c r="DB30" s="717"/>
      <c r="DC30" s="721"/>
      <c r="DD30" s="692">
        <v>5286439</v>
      </c>
      <c r="DE30" s="684"/>
      <c r="DF30" s="684"/>
      <c r="DG30" s="684"/>
      <c r="DH30" s="684"/>
      <c r="DI30" s="684"/>
      <c r="DJ30" s="684"/>
      <c r="DK30" s="685"/>
      <c r="DL30" s="692">
        <v>5286439</v>
      </c>
      <c r="DM30" s="684"/>
      <c r="DN30" s="684"/>
      <c r="DO30" s="684"/>
      <c r="DP30" s="684"/>
      <c r="DQ30" s="684"/>
      <c r="DR30" s="684"/>
      <c r="DS30" s="684"/>
      <c r="DT30" s="684"/>
      <c r="DU30" s="684"/>
      <c r="DV30" s="685"/>
      <c r="DW30" s="688">
        <v>13.8</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8263927</v>
      </c>
      <c r="S31" s="684"/>
      <c r="T31" s="684"/>
      <c r="U31" s="684"/>
      <c r="V31" s="684"/>
      <c r="W31" s="684"/>
      <c r="X31" s="684"/>
      <c r="Y31" s="685"/>
      <c r="Z31" s="686">
        <v>12.4</v>
      </c>
      <c r="AA31" s="686"/>
      <c r="AB31" s="686"/>
      <c r="AC31" s="686"/>
      <c r="AD31" s="687" t="s">
        <v>226</v>
      </c>
      <c r="AE31" s="687"/>
      <c r="AF31" s="687"/>
      <c r="AG31" s="687"/>
      <c r="AH31" s="687"/>
      <c r="AI31" s="687"/>
      <c r="AJ31" s="687"/>
      <c r="AK31" s="687"/>
      <c r="AL31" s="688" t="s">
        <v>138</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51">
        <v>99.4</v>
      </c>
      <c r="BH31" s="738"/>
      <c r="BI31" s="738"/>
      <c r="BJ31" s="738"/>
      <c r="BK31" s="738"/>
      <c r="BL31" s="738"/>
      <c r="BM31" s="678">
        <v>98.2</v>
      </c>
      <c r="BN31" s="738"/>
      <c r="BO31" s="738"/>
      <c r="BP31" s="738"/>
      <c r="BQ31" s="739"/>
      <c r="BR31" s="751">
        <v>99.5</v>
      </c>
      <c r="BS31" s="738"/>
      <c r="BT31" s="738"/>
      <c r="BU31" s="738"/>
      <c r="BV31" s="738"/>
      <c r="BW31" s="738"/>
      <c r="BX31" s="678">
        <v>98</v>
      </c>
      <c r="BY31" s="738"/>
      <c r="BZ31" s="738"/>
      <c r="CA31" s="738"/>
      <c r="CB31" s="739"/>
      <c r="CD31" s="725"/>
      <c r="CE31" s="726"/>
      <c r="CF31" s="698" t="s">
        <v>312</v>
      </c>
      <c r="CG31" s="699"/>
      <c r="CH31" s="699"/>
      <c r="CI31" s="699"/>
      <c r="CJ31" s="699"/>
      <c r="CK31" s="699"/>
      <c r="CL31" s="699"/>
      <c r="CM31" s="699"/>
      <c r="CN31" s="699"/>
      <c r="CO31" s="699"/>
      <c r="CP31" s="699"/>
      <c r="CQ31" s="700"/>
      <c r="CR31" s="683">
        <v>259609</v>
      </c>
      <c r="CS31" s="719"/>
      <c r="CT31" s="719"/>
      <c r="CU31" s="719"/>
      <c r="CV31" s="719"/>
      <c r="CW31" s="719"/>
      <c r="CX31" s="719"/>
      <c r="CY31" s="720"/>
      <c r="CZ31" s="688">
        <v>0.4</v>
      </c>
      <c r="DA31" s="717"/>
      <c r="DB31" s="717"/>
      <c r="DC31" s="721"/>
      <c r="DD31" s="692">
        <v>254356</v>
      </c>
      <c r="DE31" s="719"/>
      <c r="DF31" s="719"/>
      <c r="DG31" s="719"/>
      <c r="DH31" s="719"/>
      <c r="DI31" s="719"/>
      <c r="DJ31" s="719"/>
      <c r="DK31" s="720"/>
      <c r="DL31" s="692">
        <v>254356</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226</v>
      </c>
      <c r="S32" s="684"/>
      <c r="T32" s="684"/>
      <c r="U32" s="684"/>
      <c r="V32" s="684"/>
      <c r="W32" s="684"/>
      <c r="X32" s="684"/>
      <c r="Y32" s="685"/>
      <c r="Z32" s="686" t="s">
        <v>226</v>
      </c>
      <c r="AA32" s="686"/>
      <c r="AB32" s="686"/>
      <c r="AC32" s="686"/>
      <c r="AD32" s="687" t="s">
        <v>226</v>
      </c>
      <c r="AE32" s="687"/>
      <c r="AF32" s="687"/>
      <c r="AG32" s="687"/>
      <c r="AH32" s="687"/>
      <c r="AI32" s="687"/>
      <c r="AJ32" s="687"/>
      <c r="AK32" s="687"/>
      <c r="AL32" s="688" t="s">
        <v>238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99.2</v>
      </c>
      <c r="BH32" s="719"/>
      <c r="BI32" s="719"/>
      <c r="BJ32" s="719"/>
      <c r="BK32" s="719"/>
      <c r="BL32" s="719"/>
      <c r="BM32" s="689">
        <v>97.5</v>
      </c>
      <c r="BN32" s="749"/>
      <c r="BO32" s="749"/>
      <c r="BP32" s="749"/>
      <c r="BQ32" s="750"/>
      <c r="BR32" s="752">
        <v>99.2</v>
      </c>
      <c r="BS32" s="719"/>
      <c r="BT32" s="719"/>
      <c r="BU32" s="719"/>
      <c r="BV32" s="719"/>
      <c r="BW32" s="719"/>
      <c r="BX32" s="689">
        <v>97.3</v>
      </c>
      <c r="BY32" s="749"/>
      <c r="BZ32" s="749"/>
      <c r="CA32" s="749"/>
      <c r="CB32" s="750"/>
      <c r="CD32" s="727"/>
      <c r="CE32" s="728"/>
      <c r="CF32" s="698" t="s">
        <v>316</v>
      </c>
      <c r="CG32" s="699"/>
      <c r="CH32" s="699"/>
      <c r="CI32" s="699"/>
      <c r="CJ32" s="699"/>
      <c r="CK32" s="699"/>
      <c r="CL32" s="699"/>
      <c r="CM32" s="699"/>
      <c r="CN32" s="699"/>
      <c r="CO32" s="699"/>
      <c r="CP32" s="699"/>
      <c r="CQ32" s="700"/>
      <c r="CR32" s="683">
        <v>257</v>
      </c>
      <c r="CS32" s="684"/>
      <c r="CT32" s="684"/>
      <c r="CU32" s="684"/>
      <c r="CV32" s="684"/>
      <c r="CW32" s="684"/>
      <c r="CX32" s="684"/>
      <c r="CY32" s="685"/>
      <c r="CZ32" s="688">
        <v>0</v>
      </c>
      <c r="DA32" s="717"/>
      <c r="DB32" s="717"/>
      <c r="DC32" s="721"/>
      <c r="DD32" s="692">
        <v>257</v>
      </c>
      <c r="DE32" s="684"/>
      <c r="DF32" s="684"/>
      <c r="DG32" s="684"/>
      <c r="DH32" s="684"/>
      <c r="DI32" s="684"/>
      <c r="DJ32" s="684"/>
      <c r="DK32" s="685"/>
      <c r="DL32" s="692">
        <v>257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4004718</v>
      </c>
      <c r="S33" s="684"/>
      <c r="T33" s="684"/>
      <c r="U33" s="684"/>
      <c r="V33" s="684"/>
      <c r="W33" s="684"/>
      <c r="X33" s="684"/>
      <c r="Y33" s="685"/>
      <c r="Z33" s="686">
        <v>6</v>
      </c>
      <c r="AA33" s="686"/>
      <c r="AB33" s="686"/>
      <c r="AC33" s="686"/>
      <c r="AD33" s="687" t="s">
        <v>226</v>
      </c>
      <c r="AE33" s="687"/>
      <c r="AF33" s="687"/>
      <c r="AG33" s="687"/>
      <c r="AH33" s="687"/>
      <c r="AI33" s="687"/>
      <c r="AJ33" s="687"/>
      <c r="AK33" s="687"/>
      <c r="AL33" s="688" t="s">
        <v>226</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99.6</v>
      </c>
      <c r="BH33" s="754"/>
      <c r="BI33" s="754"/>
      <c r="BJ33" s="754"/>
      <c r="BK33" s="754"/>
      <c r="BL33" s="754"/>
      <c r="BM33" s="755">
        <v>98.8</v>
      </c>
      <c r="BN33" s="754"/>
      <c r="BO33" s="754"/>
      <c r="BP33" s="754"/>
      <c r="BQ33" s="756"/>
      <c r="BR33" s="753">
        <v>99.6</v>
      </c>
      <c r="BS33" s="754"/>
      <c r="BT33" s="754"/>
      <c r="BU33" s="754"/>
      <c r="BV33" s="754"/>
      <c r="BW33" s="754"/>
      <c r="BX33" s="755">
        <v>98.4</v>
      </c>
      <c r="BY33" s="754"/>
      <c r="BZ33" s="754"/>
      <c r="CA33" s="754"/>
      <c r="CB33" s="756"/>
      <c r="CD33" s="698" t="s">
        <v>319</v>
      </c>
      <c r="CE33" s="699"/>
      <c r="CF33" s="699"/>
      <c r="CG33" s="699"/>
      <c r="CH33" s="699"/>
      <c r="CI33" s="699"/>
      <c r="CJ33" s="699"/>
      <c r="CK33" s="699"/>
      <c r="CL33" s="699"/>
      <c r="CM33" s="699"/>
      <c r="CN33" s="699"/>
      <c r="CO33" s="699"/>
      <c r="CP33" s="699"/>
      <c r="CQ33" s="700"/>
      <c r="CR33" s="683">
        <v>25020952</v>
      </c>
      <c r="CS33" s="719"/>
      <c r="CT33" s="719"/>
      <c r="CU33" s="719"/>
      <c r="CV33" s="719"/>
      <c r="CW33" s="719"/>
      <c r="CX33" s="719"/>
      <c r="CY33" s="720"/>
      <c r="CZ33" s="688">
        <v>38.200000000000003</v>
      </c>
      <c r="DA33" s="717"/>
      <c r="DB33" s="717"/>
      <c r="DC33" s="721"/>
      <c r="DD33" s="692">
        <v>20017272</v>
      </c>
      <c r="DE33" s="719"/>
      <c r="DF33" s="719"/>
      <c r="DG33" s="719"/>
      <c r="DH33" s="719"/>
      <c r="DI33" s="719"/>
      <c r="DJ33" s="719"/>
      <c r="DK33" s="720"/>
      <c r="DL33" s="692">
        <v>15627804</v>
      </c>
      <c r="DM33" s="719"/>
      <c r="DN33" s="719"/>
      <c r="DO33" s="719"/>
      <c r="DP33" s="719"/>
      <c r="DQ33" s="719"/>
      <c r="DR33" s="719"/>
      <c r="DS33" s="719"/>
      <c r="DT33" s="719"/>
      <c r="DU33" s="719"/>
      <c r="DV33" s="720"/>
      <c r="DW33" s="688">
        <v>40.700000000000003</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74519</v>
      </c>
      <c r="S34" s="684"/>
      <c r="T34" s="684"/>
      <c r="U34" s="684"/>
      <c r="V34" s="684"/>
      <c r="W34" s="684"/>
      <c r="X34" s="684"/>
      <c r="Y34" s="685"/>
      <c r="Z34" s="686">
        <v>0.1</v>
      </c>
      <c r="AA34" s="686"/>
      <c r="AB34" s="686"/>
      <c r="AC34" s="686"/>
      <c r="AD34" s="687">
        <v>29610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9176761</v>
      </c>
      <c r="CS34" s="684"/>
      <c r="CT34" s="684"/>
      <c r="CU34" s="684"/>
      <c r="CV34" s="684"/>
      <c r="CW34" s="684"/>
      <c r="CX34" s="684"/>
      <c r="CY34" s="685"/>
      <c r="CZ34" s="688">
        <v>14</v>
      </c>
      <c r="DA34" s="717"/>
      <c r="DB34" s="717"/>
      <c r="DC34" s="721"/>
      <c r="DD34" s="692">
        <v>7087197</v>
      </c>
      <c r="DE34" s="684"/>
      <c r="DF34" s="684"/>
      <c r="DG34" s="684"/>
      <c r="DH34" s="684"/>
      <c r="DI34" s="684"/>
      <c r="DJ34" s="684"/>
      <c r="DK34" s="685"/>
      <c r="DL34" s="692">
        <v>5832389</v>
      </c>
      <c r="DM34" s="684"/>
      <c r="DN34" s="684"/>
      <c r="DO34" s="684"/>
      <c r="DP34" s="684"/>
      <c r="DQ34" s="684"/>
      <c r="DR34" s="684"/>
      <c r="DS34" s="684"/>
      <c r="DT34" s="684"/>
      <c r="DU34" s="684"/>
      <c r="DV34" s="685"/>
      <c r="DW34" s="688">
        <v>15.2</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498247</v>
      </c>
      <c r="S35" s="684"/>
      <c r="T35" s="684"/>
      <c r="U35" s="684"/>
      <c r="V35" s="684"/>
      <c r="W35" s="684"/>
      <c r="X35" s="684"/>
      <c r="Y35" s="685"/>
      <c r="Z35" s="686">
        <v>0.7</v>
      </c>
      <c r="AA35" s="686"/>
      <c r="AB35" s="686"/>
      <c r="AC35" s="686"/>
      <c r="AD35" s="687" t="s">
        <v>226</v>
      </c>
      <c r="AE35" s="687"/>
      <c r="AF35" s="687"/>
      <c r="AG35" s="687"/>
      <c r="AH35" s="687"/>
      <c r="AI35" s="687"/>
      <c r="AJ35" s="687"/>
      <c r="AK35" s="687"/>
      <c r="AL35" s="688" t="s">
        <v>226</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730621</v>
      </c>
      <c r="CS35" s="719"/>
      <c r="CT35" s="719"/>
      <c r="CU35" s="719"/>
      <c r="CV35" s="719"/>
      <c r="CW35" s="719"/>
      <c r="CX35" s="719"/>
      <c r="CY35" s="720"/>
      <c r="CZ35" s="688">
        <v>1.1000000000000001</v>
      </c>
      <c r="DA35" s="717"/>
      <c r="DB35" s="717"/>
      <c r="DC35" s="721"/>
      <c r="DD35" s="692">
        <v>709340</v>
      </c>
      <c r="DE35" s="719"/>
      <c r="DF35" s="719"/>
      <c r="DG35" s="719"/>
      <c r="DH35" s="719"/>
      <c r="DI35" s="719"/>
      <c r="DJ35" s="719"/>
      <c r="DK35" s="720"/>
      <c r="DL35" s="692">
        <v>662922</v>
      </c>
      <c r="DM35" s="719"/>
      <c r="DN35" s="719"/>
      <c r="DO35" s="719"/>
      <c r="DP35" s="719"/>
      <c r="DQ35" s="719"/>
      <c r="DR35" s="719"/>
      <c r="DS35" s="719"/>
      <c r="DT35" s="719"/>
      <c r="DU35" s="719"/>
      <c r="DV35" s="720"/>
      <c r="DW35" s="688">
        <v>1.7</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4106418</v>
      </c>
      <c r="S36" s="684"/>
      <c r="T36" s="684"/>
      <c r="U36" s="684"/>
      <c r="V36" s="684"/>
      <c r="W36" s="684"/>
      <c r="X36" s="684"/>
      <c r="Y36" s="685"/>
      <c r="Z36" s="686">
        <v>6.2</v>
      </c>
      <c r="AA36" s="686"/>
      <c r="AB36" s="686"/>
      <c r="AC36" s="686"/>
      <c r="AD36" s="687" t="s">
        <v>226</v>
      </c>
      <c r="AE36" s="687"/>
      <c r="AF36" s="687"/>
      <c r="AG36" s="687"/>
      <c r="AH36" s="687"/>
      <c r="AI36" s="687"/>
      <c r="AJ36" s="687"/>
      <c r="AK36" s="687"/>
      <c r="AL36" s="688" t="s">
        <v>226</v>
      </c>
      <c r="AM36" s="689"/>
      <c r="AN36" s="689"/>
      <c r="AO36" s="690"/>
      <c r="AP36" s="235"/>
      <c r="AQ36" s="757" t="s">
        <v>327</v>
      </c>
      <c r="AR36" s="758"/>
      <c r="AS36" s="758"/>
      <c r="AT36" s="758"/>
      <c r="AU36" s="758"/>
      <c r="AV36" s="758"/>
      <c r="AW36" s="758"/>
      <c r="AX36" s="758"/>
      <c r="AY36" s="759"/>
      <c r="AZ36" s="672">
        <v>9967710</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294944</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6391580</v>
      </c>
      <c r="CS36" s="684"/>
      <c r="CT36" s="684"/>
      <c r="CU36" s="684"/>
      <c r="CV36" s="684"/>
      <c r="CW36" s="684"/>
      <c r="CX36" s="684"/>
      <c r="CY36" s="685"/>
      <c r="CZ36" s="688">
        <v>9.8000000000000007</v>
      </c>
      <c r="DA36" s="717"/>
      <c r="DB36" s="717"/>
      <c r="DC36" s="721"/>
      <c r="DD36" s="692">
        <v>6047554</v>
      </c>
      <c r="DE36" s="684"/>
      <c r="DF36" s="684"/>
      <c r="DG36" s="684"/>
      <c r="DH36" s="684"/>
      <c r="DI36" s="684"/>
      <c r="DJ36" s="684"/>
      <c r="DK36" s="685"/>
      <c r="DL36" s="692">
        <v>5518168</v>
      </c>
      <c r="DM36" s="684"/>
      <c r="DN36" s="684"/>
      <c r="DO36" s="684"/>
      <c r="DP36" s="684"/>
      <c r="DQ36" s="684"/>
      <c r="DR36" s="684"/>
      <c r="DS36" s="684"/>
      <c r="DT36" s="684"/>
      <c r="DU36" s="684"/>
      <c r="DV36" s="685"/>
      <c r="DW36" s="688">
        <v>14.4</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1648463</v>
      </c>
      <c r="S37" s="684"/>
      <c r="T37" s="684"/>
      <c r="U37" s="684"/>
      <c r="V37" s="684"/>
      <c r="W37" s="684"/>
      <c r="X37" s="684"/>
      <c r="Y37" s="685"/>
      <c r="Z37" s="686">
        <v>2.5</v>
      </c>
      <c r="AA37" s="686"/>
      <c r="AB37" s="686"/>
      <c r="AC37" s="686"/>
      <c r="AD37" s="687" t="s">
        <v>238</v>
      </c>
      <c r="AE37" s="687"/>
      <c r="AF37" s="687"/>
      <c r="AG37" s="687"/>
      <c r="AH37" s="687"/>
      <c r="AI37" s="687"/>
      <c r="AJ37" s="687"/>
      <c r="AK37" s="687"/>
      <c r="AL37" s="688" t="s">
        <v>238</v>
      </c>
      <c r="AM37" s="689"/>
      <c r="AN37" s="689"/>
      <c r="AO37" s="690"/>
      <c r="AQ37" s="761" t="s">
        <v>331</v>
      </c>
      <c r="AR37" s="762"/>
      <c r="AS37" s="762"/>
      <c r="AT37" s="762"/>
      <c r="AU37" s="762"/>
      <c r="AV37" s="762"/>
      <c r="AW37" s="762"/>
      <c r="AX37" s="762"/>
      <c r="AY37" s="763"/>
      <c r="AZ37" s="683">
        <v>3373752</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136540</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611504</v>
      </c>
      <c r="CS37" s="719"/>
      <c r="CT37" s="719"/>
      <c r="CU37" s="719"/>
      <c r="CV37" s="719"/>
      <c r="CW37" s="719"/>
      <c r="CX37" s="719"/>
      <c r="CY37" s="720"/>
      <c r="CZ37" s="688">
        <v>0.9</v>
      </c>
      <c r="DA37" s="717"/>
      <c r="DB37" s="717"/>
      <c r="DC37" s="721"/>
      <c r="DD37" s="692">
        <v>611504</v>
      </c>
      <c r="DE37" s="719"/>
      <c r="DF37" s="719"/>
      <c r="DG37" s="719"/>
      <c r="DH37" s="719"/>
      <c r="DI37" s="719"/>
      <c r="DJ37" s="719"/>
      <c r="DK37" s="720"/>
      <c r="DL37" s="692">
        <v>611504</v>
      </c>
      <c r="DM37" s="719"/>
      <c r="DN37" s="719"/>
      <c r="DO37" s="719"/>
      <c r="DP37" s="719"/>
      <c r="DQ37" s="719"/>
      <c r="DR37" s="719"/>
      <c r="DS37" s="719"/>
      <c r="DT37" s="719"/>
      <c r="DU37" s="719"/>
      <c r="DV37" s="720"/>
      <c r="DW37" s="688">
        <v>1.6</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3319245</v>
      </c>
      <c r="S38" s="684"/>
      <c r="T38" s="684"/>
      <c r="U38" s="684"/>
      <c r="V38" s="684"/>
      <c r="W38" s="684"/>
      <c r="X38" s="684"/>
      <c r="Y38" s="685"/>
      <c r="Z38" s="686">
        <v>5</v>
      </c>
      <c r="AA38" s="686"/>
      <c r="AB38" s="686"/>
      <c r="AC38" s="686"/>
      <c r="AD38" s="687">
        <v>1131</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1468610</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22210</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4989254</v>
      </c>
      <c r="CS38" s="684"/>
      <c r="CT38" s="684"/>
      <c r="CU38" s="684"/>
      <c r="CV38" s="684"/>
      <c r="CW38" s="684"/>
      <c r="CX38" s="684"/>
      <c r="CY38" s="685"/>
      <c r="CZ38" s="688">
        <v>7.6</v>
      </c>
      <c r="DA38" s="717"/>
      <c r="DB38" s="717"/>
      <c r="DC38" s="721"/>
      <c r="DD38" s="692">
        <v>3868344</v>
      </c>
      <c r="DE38" s="684"/>
      <c r="DF38" s="684"/>
      <c r="DG38" s="684"/>
      <c r="DH38" s="684"/>
      <c r="DI38" s="684"/>
      <c r="DJ38" s="684"/>
      <c r="DK38" s="685"/>
      <c r="DL38" s="692">
        <v>3614325</v>
      </c>
      <c r="DM38" s="684"/>
      <c r="DN38" s="684"/>
      <c r="DO38" s="684"/>
      <c r="DP38" s="684"/>
      <c r="DQ38" s="684"/>
      <c r="DR38" s="684"/>
      <c r="DS38" s="684"/>
      <c r="DT38" s="684"/>
      <c r="DU38" s="684"/>
      <c r="DV38" s="685"/>
      <c r="DW38" s="688">
        <v>9.4</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4627712</v>
      </c>
      <c r="S39" s="684"/>
      <c r="T39" s="684"/>
      <c r="U39" s="684"/>
      <c r="V39" s="684"/>
      <c r="W39" s="684"/>
      <c r="X39" s="684"/>
      <c r="Y39" s="685"/>
      <c r="Z39" s="686">
        <v>6.9</v>
      </c>
      <c r="AA39" s="686"/>
      <c r="AB39" s="686"/>
      <c r="AC39" s="686"/>
      <c r="AD39" s="687" t="s">
        <v>226</v>
      </c>
      <c r="AE39" s="687"/>
      <c r="AF39" s="687"/>
      <c r="AG39" s="687"/>
      <c r="AH39" s="687"/>
      <c r="AI39" s="687"/>
      <c r="AJ39" s="687"/>
      <c r="AK39" s="687"/>
      <c r="AL39" s="688" t="s">
        <v>226</v>
      </c>
      <c r="AM39" s="689"/>
      <c r="AN39" s="689"/>
      <c r="AO39" s="690"/>
      <c r="AQ39" s="761" t="s">
        <v>339</v>
      </c>
      <c r="AR39" s="762"/>
      <c r="AS39" s="762"/>
      <c r="AT39" s="762"/>
      <c r="AU39" s="762"/>
      <c r="AV39" s="762"/>
      <c r="AW39" s="762"/>
      <c r="AX39" s="762"/>
      <c r="AY39" s="763"/>
      <c r="AZ39" s="683">
        <v>136094</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35695</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1024894</v>
      </c>
      <c r="CS39" s="719"/>
      <c r="CT39" s="719"/>
      <c r="CU39" s="719"/>
      <c r="CV39" s="719"/>
      <c r="CW39" s="719"/>
      <c r="CX39" s="719"/>
      <c r="CY39" s="720"/>
      <c r="CZ39" s="688">
        <v>1.6</v>
      </c>
      <c r="DA39" s="717"/>
      <c r="DB39" s="717"/>
      <c r="DC39" s="721"/>
      <c r="DD39" s="692">
        <v>952982</v>
      </c>
      <c r="DE39" s="719"/>
      <c r="DF39" s="719"/>
      <c r="DG39" s="719"/>
      <c r="DH39" s="719"/>
      <c r="DI39" s="719"/>
      <c r="DJ39" s="719"/>
      <c r="DK39" s="720"/>
      <c r="DL39" s="692" t="s">
        <v>238</v>
      </c>
      <c r="DM39" s="719"/>
      <c r="DN39" s="719"/>
      <c r="DO39" s="719"/>
      <c r="DP39" s="719"/>
      <c r="DQ39" s="719"/>
      <c r="DR39" s="719"/>
      <c r="DS39" s="719"/>
      <c r="DT39" s="719"/>
      <c r="DU39" s="719"/>
      <c r="DV39" s="720"/>
      <c r="DW39" s="688" t="s">
        <v>226</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226</v>
      </c>
      <c r="AA40" s="686"/>
      <c r="AB40" s="686"/>
      <c r="AC40" s="686"/>
      <c r="AD40" s="687" t="s">
        <v>226</v>
      </c>
      <c r="AE40" s="687"/>
      <c r="AF40" s="687"/>
      <c r="AG40" s="687"/>
      <c r="AH40" s="687"/>
      <c r="AI40" s="687"/>
      <c r="AJ40" s="687"/>
      <c r="AK40" s="687"/>
      <c r="AL40" s="688" t="s">
        <v>226</v>
      </c>
      <c r="AM40" s="689"/>
      <c r="AN40" s="689"/>
      <c r="AO40" s="690"/>
      <c r="AQ40" s="761" t="s">
        <v>343</v>
      </c>
      <c r="AR40" s="762"/>
      <c r="AS40" s="762"/>
      <c r="AT40" s="762"/>
      <c r="AU40" s="762"/>
      <c r="AV40" s="762"/>
      <c r="AW40" s="762"/>
      <c r="AX40" s="762"/>
      <c r="AY40" s="763"/>
      <c r="AZ40" s="683">
        <v>54200</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95</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2707842</v>
      </c>
      <c r="CS40" s="684"/>
      <c r="CT40" s="684"/>
      <c r="CU40" s="684"/>
      <c r="CV40" s="684"/>
      <c r="CW40" s="684"/>
      <c r="CX40" s="684"/>
      <c r="CY40" s="685"/>
      <c r="CZ40" s="688">
        <v>4.0999999999999996</v>
      </c>
      <c r="DA40" s="717"/>
      <c r="DB40" s="717"/>
      <c r="DC40" s="721"/>
      <c r="DD40" s="692">
        <v>1351855</v>
      </c>
      <c r="DE40" s="684"/>
      <c r="DF40" s="684"/>
      <c r="DG40" s="684"/>
      <c r="DH40" s="684"/>
      <c r="DI40" s="684"/>
      <c r="DJ40" s="684"/>
      <c r="DK40" s="685"/>
      <c r="DL40" s="692" t="s">
        <v>238</v>
      </c>
      <c r="DM40" s="684"/>
      <c r="DN40" s="684"/>
      <c r="DO40" s="684"/>
      <c r="DP40" s="684"/>
      <c r="DQ40" s="684"/>
      <c r="DR40" s="684"/>
      <c r="DS40" s="684"/>
      <c r="DT40" s="684"/>
      <c r="DU40" s="684"/>
      <c r="DV40" s="685"/>
      <c r="DW40" s="688" t="s">
        <v>138</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1791912</v>
      </c>
      <c r="S41" s="684"/>
      <c r="T41" s="684"/>
      <c r="U41" s="684"/>
      <c r="V41" s="684"/>
      <c r="W41" s="684"/>
      <c r="X41" s="684"/>
      <c r="Y41" s="685"/>
      <c r="Z41" s="686">
        <v>2.7</v>
      </c>
      <c r="AA41" s="686"/>
      <c r="AB41" s="686"/>
      <c r="AC41" s="686"/>
      <c r="AD41" s="687" t="s">
        <v>226</v>
      </c>
      <c r="AE41" s="687"/>
      <c r="AF41" s="687"/>
      <c r="AG41" s="687"/>
      <c r="AH41" s="687"/>
      <c r="AI41" s="687"/>
      <c r="AJ41" s="687"/>
      <c r="AK41" s="687"/>
      <c r="AL41" s="688" t="s">
        <v>226</v>
      </c>
      <c r="AM41" s="689"/>
      <c r="AN41" s="689"/>
      <c r="AO41" s="690"/>
      <c r="AQ41" s="761" t="s">
        <v>348</v>
      </c>
      <c r="AR41" s="762"/>
      <c r="AS41" s="762"/>
      <c r="AT41" s="762"/>
      <c r="AU41" s="762"/>
      <c r="AV41" s="762"/>
      <c r="AW41" s="762"/>
      <c r="AX41" s="762"/>
      <c r="AY41" s="763"/>
      <c r="AZ41" s="683">
        <v>1350082</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226</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226</v>
      </c>
      <c r="CS41" s="719"/>
      <c r="CT41" s="719"/>
      <c r="CU41" s="719"/>
      <c r="CV41" s="719"/>
      <c r="CW41" s="719"/>
      <c r="CX41" s="719"/>
      <c r="CY41" s="720"/>
      <c r="CZ41" s="688" t="s">
        <v>226</v>
      </c>
      <c r="DA41" s="717"/>
      <c r="DB41" s="717"/>
      <c r="DC41" s="721"/>
      <c r="DD41" s="692" t="s">
        <v>226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66630231</v>
      </c>
      <c r="S42" s="769"/>
      <c r="T42" s="769"/>
      <c r="U42" s="769"/>
      <c r="V42" s="769"/>
      <c r="W42" s="769"/>
      <c r="X42" s="769"/>
      <c r="Y42" s="777"/>
      <c r="Z42" s="778">
        <v>100</v>
      </c>
      <c r="AA42" s="778"/>
      <c r="AB42" s="778"/>
      <c r="AC42" s="778"/>
      <c r="AD42" s="779">
        <v>36602315</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3584972</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323</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13547340</v>
      </c>
      <c r="CS42" s="684"/>
      <c r="CT42" s="684"/>
      <c r="CU42" s="684"/>
      <c r="CV42" s="684"/>
      <c r="CW42" s="684"/>
      <c r="CX42" s="684"/>
      <c r="CY42" s="685"/>
      <c r="CZ42" s="688">
        <v>20.7</v>
      </c>
      <c r="DA42" s="689"/>
      <c r="DB42" s="689"/>
      <c r="DC42" s="701"/>
      <c r="DD42" s="692">
        <v>3419316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396967</v>
      </c>
      <c r="CS43" s="719"/>
      <c r="CT43" s="719"/>
      <c r="CU43" s="719"/>
      <c r="CV43" s="719"/>
      <c r="CW43" s="719"/>
      <c r="CX43" s="719"/>
      <c r="CY43" s="720"/>
      <c r="CZ43" s="688">
        <v>0.6</v>
      </c>
      <c r="DA43" s="717"/>
      <c r="DB43" s="717"/>
      <c r="DC43" s="721"/>
      <c r="DD43" s="692">
        <v>393701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13543275</v>
      </c>
      <c r="CS44" s="684"/>
      <c r="CT44" s="684"/>
      <c r="CU44" s="684"/>
      <c r="CV44" s="684"/>
      <c r="CW44" s="684"/>
      <c r="CX44" s="684"/>
      <c r="CY44" s="685"/>
      <c r="CZ44" s="688">
        <v>20.7</v>
      </c>
      <c r="DA44" s="689"/>
      <c r="DB44" s="689"/>
      <c r="DC44" s="701"/>
      <c r="DD44" s="692">
        <v>3415251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6558814</v>
      </c>
      <c r="CS45" s="719"/>
      <c r="CT45" s="719"/>
      <c r="CU45" s="719"/>
      <c r="CV45" s="719"/>
      <c r="CW45" s="719"/>
      <c r="CX45" s="719"/>
      <c r="CY45" s="720"/>
      <c r="CZ45" s="688">
        <v>10</v>
      </c>
      <c r="DA45" s="717"/>
      <c r="DB45" s="717"/>
      <c r="DC45" s="721"/>
      <c r="DD45" s="692">
        <v>898507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6709304</v>
      </c>
      <c r="CS46" s="684"/>
      <c r="CT46" s="684"/>
      <c r="CU46" s="684"/>
      <c r="CV46" s="684"/>
      <c r="CW46" s="684"/>
      <c r="CX46" s="684"/>
      <c r="CY46" s="685"/>
      <c r="CZ46" s="688">
        <v>10.199999999999999</v>
      </c>
      <c r="DA46" s="689"/>
      <c r="DB46" s="689"/>
      <c r="DC46" s="701"/>
      <c r="DD46" s="692">
        <v>2475337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4065</v>
      </c>
      <c r="CS47" s="719"/>
      <c r="CT47" s="719"/>
      <c r="CU47" s="719"/>
      <c r="CV47" s="719"/>
      <c r="CW47" s="719"/>
      <c r="CX47" s="719"/>
      <c r="CY47" s="720"/>
      <c r="CZ47" s="688">
        <v>0</v>
      </c>
      <c r="DA47" s="717"/>
      <c r="DB47" s="717"/>
      <c r="DC47" s="721"/>
      <c r="DD47" s="692">
        <v>4065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226</v>
      </c>
      <c r="CS48" s="684"/>
      <c r="CT48" s="684"/>
      <c r="CU48" s="684"/>
      <c r="CV48" s="684"/>
      <c r="CW48" s="684"/>
      <c r="CX48" s="684"/>
      <c r="CY48" s="685"/>
      <c r="CZ48" s="688" t="s">
        <v>226</v>
      </c>
      <c r="DA48" s="689"/>
      <c r="DB48" s="689"/>
      <c r="DC48" s="701"/>
      <c r="DD48" s="692" t="s">
        <v>226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65501065</v>
      </c>
      <c r="CS49" s="754"/>
      <c r="CT49" s="754"/>
      <c r="CU49" s="754"/>
      <c r="CV49" s="754"/>
      <c r="CW49" s="754"/>
      <c r="CX49" s="754"/>
      <c r="CY49" s="785"/>
      <c r="CZ49" s="780">
        <v>100</v>
      </c>
      <c r="DA49" s="786"/>
      <c r="DB49" s="786"/>
      <c r="DC49" s="787"/>
      <c r="DD49" s="788">
        <v>41306410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Gk42RqwRKRA7QM6ttzPaIThxadPnd4/sdc76xu5RDu7YRJPA799U6wmfdG8JRvDC1SxJcD5V06PY7fnPFePCA==" saltValue="2UH1uQGHBox7dCGDSZHQK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66750</v>
      </c>
      <c r="R7" s="819"/>
      <c r="S7" s="819"/>
      <c r="T7" s="819"/>
      <c r="U7" s="819"/>
      <c r="V7" s="819">
        <v>65621</v>
      </c>
      <c r="W7" s="819"/>
      <c r="X7" s="819"/>
      <c r="Y7" s="819"/>
      <c r="Z7" s="819"/>
      <c r="AA7" s="819">
        <v>1129</v>
      </c>
      <c r="AB7" s="819"/>
      <c r="AC7" s="819"/>
      <c r="AD7" s="819"/>
      <c r="AE7" s="820"/>
      <c r="AF7" s="821">
        <v>877</v>
      </c>
      <c r="AG7" s="822"/>
      <c r="AH7" s="822"/>
      <c r="AI7" s="822"/>
      <c r="AJ7" s="823"/>
      <c r="AK7" s="858">
        <v>4106</v>
      </c>
      <c r="AL7" s="859"/>
      <c r="AM7" s="859"/>
      <c r="AN7" s="859"/>
      <c r="AO7" s="859"/>
      <c r="AP7" s="859">
        <v>50445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-1</v>
      </c>
      <c r="CI7" s="856"/>
      <c r="CJ7" s="856"/>
      <c r="CK7" s="856"/>
      <c r="CL7" s="857"/>
      <c r="CM7" s="855">
        <v>147</v>
      </c>
      <c r="CN7" s="856"/>
      <c r="CO7" s="856"/>
      <c r="CP7" s="856"/>
      <c r="CQ7" s="857"/>
      <c r="CR7" s="855">
        <v>100</v>
      </c>
      <c r="CS7" s="856"/>
      <c r="CT7" s="856"/>
      <c r="CU7" s="856"/>
      <c r="CV7" s="857"/>
      <c r="CW7" s="855">
        <v>8</v>
      </c>
      <c r="CX7" s="856"/>
      <c r="CY7" s="856"/>
      <c r="CZ7" s="856"/>
      <c r="DA7" s="857"/>
      <c r="DB7" s="855" t="s">
        <v>516</v>
      </c>
      <c r="DC7" s="856"/>
      <c r="DD7" s="856"/>
      <c r="DE7" s="856"/>
      <c r="DF7" s="857"/>
      <c r="DG7" s="855" t="s">
        <v>516</v>
      </c>
      <c r="DH7" s="856"/>
      <c r="DI7" s="856"/>
      <c r="DJ7" s="856"/>
      <c r="DK7" s="857"/>
      <c r="DL7" s="855" t="s">
        <v>516</v>
      </c>
      <c r="DM7" s="856"/>
      <c r="DN7" s="856"/>
      <c r="DO7" s="856"/>
      <c r="DP7" s="857"/>
      <c r="DQ7" s="855" t="s">
        <v>516</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605</v>
      </c>
      <c r="BS8" s="852" t="s">
        <v>590</v>
      </c>
      <c r="BT8" s="853"/>
      <c r="BU8" s="853"/>
      <c r="BV8" s="853"/>
      <c r="BW8" s="853"/>
      <c r="BX8" s="853"/>
      <c r="BY8" s="853"/>
      <c r="BZ8" s="853"/>
      <c r="CA8" s="853"/>
      <c r="CB8" s="853"/>
      <c r="CC8" s="853"/>
      <c r="CD8" s="853"/>
      <c r="CE8" s="853"/>
      <c r="CF8" s="853"/>
      <c r="CG8" s="854"/>
      <c r="CH8" s="865">
        <v>-45</v>
      </c>
      <c r="CI8" s="866"/>
      <c r="CJ8" s="866"/>
      <c r="CK8" s="866"/>
      <c r="CL8" s="867"/>
      <c r="CM8" s="865">
        <v>-2085</v>
      </c>
      <c r="CN8" s="866"/>
      <c r="CO8" s="866"/>
      <c r="CP8" s="866"/>
      <c r="CQ8" s="867"/>
      <c r="CR8" s="865">
        <v>818</v>
      </c>
      <c r="CS8" s="866"/>
      <c r="CT8" s="866"/>
      <c r="CU8" s="866"/>
      <c r="CV8" s="867"/>
      <c r="CW8" s="865" t="s">
        <v>516</v>
      </c>
      <c r="CX8" s="866"/>
      <c r="CY8" s="866"/>
      <c r="CZ8" s="866"/>
      <c r="DA8" s="867"/>
      <c r="DB8" s="865">
        <v>2037</v>
      </c>
      <c r="DC8" s="866"/>
      <c r="DD8" s="866"/>
      <c r="DE8" s="866"/>
      <c r="DF8" s="867"/>
      <c r="DG8" s="865" t="s">
        <v>516</v>
      </c>
      <c r="DH8" s="866"/>
      <c r="DI8" s="866"/>
      <c r="DJ8" s="866"/>
      <c r="DK8" s="867"/>
      <c r="DL8" s="865">
        <v>256</v>
      </c>
      <c r="DM8" s="866"/>
      <c r="DN8" s="866"/>
      <c r="DO8" s="866"/>
      <c r="DP8" s="867"/>
      <c r="DQ8" s="865">
        <v>179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605</v>
      </c>
      <c r="BS9" s="852" t="s">
        <v>591</v>
      </c>
      <c r="BT9" s="853"/>
      <c r="BU9" s="853"/>
      <c r="BV9" s="853"/>
      <c r="BW9" s="853"/>
      <c r="BX9" s="853"/>
      <c r="BY9" s="853"/>
      <c r="BZ9" s="853"/>
      <c r="CA9" s="853"/>
      <c r="CB9" s="853"/>
      <c r="CC9" s="853"/>
      <c r="CD9" s="853"/>
      <c r="CE9" s="853"/>
      <c r="CF9" s="853"/>
      <c r="CG9" s="854"/>
      <c r="CH9" s="865">
        <v>-7.0000000000000007E-2</v>
      </c>
      <c r="CI9" s="866"/>
      <c r="CJ9" s="866"/>
      <c r="CK9" s="866"/>
      <c r="CL9" s="867"/>
      <c r="CM9" s="865">
        <v>6</v>
      </c>
      <c r="CN9" s="866"/>
      <c r="CO9" s="866"/>
      <c r="CP9" s="866"/>
      <c r="CQ9" s="867"/>
      <c r="CR9" s="865">
        <v>3</v>
      </c>
      <c r="CS9" s="866"/>
      <c r="CT9" s="866"/>
      <c r="CU9" s="866"/>
      <c r="CV9" s="867"/>
      <c r="CW9" s="865" t="s">
        <v>516</v>
      </c>
      <c r="CX9" s="866"/>
      <c r="CY9" s="866"/>
      <c r="CZ9" s="866"/>
      <c r="DA9" s="867"/>
      <c r="DB9" s="865" t="s">
        <v>516</v>
      </c>
      <c r="DC9" s="866"/>
      <c r="DD9" s="866"/>
      <c r="DE9" s="866"/>
      <c r="DF9" s="867"/>
      <c r="DG9" s="865" t="s">
        <v>516</v>
      </c>
      <c r="DH9" s="866"/>
      <c r="DI9" s="866"/>
      <c r="DJ9" s="866"/>
      <c r="DK9" s="867"/>
      <c r="DL9" s="865" t="s">
        <v>602</v>
      </c>
      <c r="DM9" s="866"/>
      <c r="DN9" s="866"/>
      <c r="DO9" s="866"/>
      <c r="DP9" s="867"/>
      <c r="DQ9" s="865" t="s">
        <v>602</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592</v>
      </c>
      <c r="BT10" s="853"/>
      <c r="BU10" s="853"/>
      <c r="BV10" s="853"/>
      <c r="BW10" s="853"/>
      <c r="BX10" s="853"/>
      <c r="BY10" s="853"/>
      <c r="BZ10" s="853"/>
      <c r="CA10" s="853"/>
      <c r="CB10" s="853"/>
      <c r="CC10" s="853"/>
      <c r="CD10" s="853"/>
      <c r="CE10" s="853"/>
      <c r="CF10" s="853"/>
      <c r="CG10" s="854"/>
      <c r="CH10" s="865">
        <v>-1</v>
      </c>
      <c r="CI10" s="866"/>
      <c r="CJ10" s="866"/>
      <c r="CK10" s="866"/>
      <c r="CL10" s="867"/>
      <c r="CM10" s="865">
        <v>115</v>
      </c>
      <c r="CN10" s="866"/>
      <c r="CO10" s="866"/>
      <c r="CP10" s="866"/>
      <c r="CQ10" s="867"/>
      <c r="CR10" s="865">
        <v>15</v>
      </c>
      <c r="CS10" s="866"/>
      <c r="CT10" s="866"/>
      <c r="CU10" s="866"/>
      <c r="CV10" s="867"/>
      <c r="CW10" s="865" t="s">
        <v>516</v>
      </c>
      <c r="CX10" s="866"/>
      <c r="CY10" s="866"/>
      <c r="CZ10" s="866"/>
      <c r="DA10" s="867"/>
      <c r="DB10" s="865" t="s">
        <v>516</v>
      </c>
      <c r="DC10" s="866"/>
      <c r="DD10" s="866"/>
      <c r="DE10" s="866"/>
      <c r="DF10" s="867"/>
      <c r="DG10" s="865" t="s">
        <v>516</v>
      </c>
      <c r="DH10" s="866"/>
      <c r="DI10" s="866"/>
      <c r="DJ10" s="866"/>
      <c r="DK10" s="867"/>
      <c r="DL10" s="865" t="s">
        <v>516</v>
      </c>
      <c r="DM10" s="866"/>
      <c r="DN10" s="866"/>
      <c r="DO10" s="866"/>
      <c r="DP10" s="867"/>
      <c r="DQ10" s="865" t="s">
        <v>516</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593</v>
      </c>
      <c r="BT11" s="853"/>
      <c r="BU11" s="853"/>
      <c r="BV11" s="853"/>
      <c r="BW11" s="853"/>
      <c r="BX11" s="853"/>
      <c r="BY11" s="853"/>
      <c r="BZ11" s="853"/>
      <c r="CA11" s="853"/>
      <c r="CB11" s="853"/>
      <c r="CC11" s="853"/>
      <c r="CD11" s="853"/>
      <c r="CE11" s="853"/>
      <c r="CF11" s="853"/>
      <c r="CG11" s="854"/>
      <c r="CH11" s="865">
        <v>-1</v>
      </c>
      <c r="CI11" s="866"/>
      <c r="CJ11" s="866"/>
      <c r="CK11" s="866"/>
      <c r="CL11" s="867"/>
      <c r="CM11" s="865">
        <v>116</v>
      </c>
      <c r="CN11" s="866"/>
      <c r="CO11" s="866"/>
      <c r="CP11" s="866"/>
      <c r="CQ11" s="867"/>
      <c r="CR11" s="865">
        <v>6</v>
      </c>
      <c r="CS11" s="866"/>
      <c r="CT11" s="866"/>
      <c r="CU11" s="866"/>
      <c r="CV11" s="867"/>
      <c r="CW11" s="865" t="s">
        <v>516</v>
      </c>
      <c r="CX11" s="866"/>
      <c r="CY11" s="866"/>
      <c r="CZ11" s="866"/>
      <c r="DA11" s="867"/>
      <c r="DB11" s="865" t="s">
        <v>516</v>
      </c>
      <c r="DC11" s="866"/>
      <c r="DD11" s="866"/>
      <c r="DE11" s="866"/>
      <c r="DF11" s="867"/>
      <c r="DG11" s="865" t="s">
        <v>516</v>
      </c>
      <c r="DH11" s="866"/>
      <c r="DI11" s="866"/>
      <c r="DJ11" s="866"/>
      <c r="DK11" s="867"/>
      <c r="DL11" s="865" t="s">
        <v>516</v>
      </c>
      <c r="DM11" s="866"/>
      <c r="DN11" s="866"/>
      <c r="DO11" s="866"/>
      <c r="DP11" s="867"/>
      <c r="DQ11" s="865" t="s">
        <v>516</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66750</v>
      </c>
      <c r="R23" s="878"/>
      <c r="S23" s="878"/>
      <c r="T23" s="878"/>
      <c r="U23" s="878"/>
      <c r="V23" s="878">
        <v>65621</v>
      </c>
      <c r="W23" s="878"/>
      <c r="X23" s="878"/>
      <c r="Y23" s="878"/>
      <c r="Z23" s="878"/>
      <c r="AA23" s="878">
        <v>1129</v>
      </c>
      <c r="AB23" s="878"/>
      <c r="AC23" s="878"/>
      <c r="AD23" s="878"/>
      <c r="AE23" s="879"/>
      <c r="AF23" s="880">
        <v>877</v>
      </c>
      <c r="AG23" s="878"/>
      <c r="AH23" s="878"/>
      <c r="AI23" s="878"/>
      <c r="AJ23" s="881"/>
      <c r="AK23" s="882"/>
      <c r="AL23" s="883"/>
      <c r="AM23" s="883"/>
      <c r="AN23" s="883"/>
      <c r="AO23" s="883"/>
      <c r="AP23" s="878">
        <v>50445</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17150</v>
      </c>
      <c r="R28" s="907"/>
      <c r="S28" s="907"/>
      <c r="T28" s="907"/>
      <c r="U28" s="907"/>
      <c r="V28" s="907">
        <v>16855</v>
      </c>
      <c r="W28" s="907"/>
      <c r="X28" s="907"/>
      <c r="Y28" s="907"/>
      <c r="Z28" s="907"/>
      <c r="AA28" s="907">
        <v>295</v>
      </c>
      <c r="AB28" s="907"/>
      <c r="AC28" s="907"/>
      <c r="AD28" s="907"/>
      <c r="AE28" s="908"/>
      <c r="AF28" s="909">
        <v>295</v>
      </c>
      <c r="AG28" s="907"/>
      <c r="AH28" s="907"/>
      <c r="AI28" s="907"/>
      <c r="AJ28" s="910"/>
      <c r="AK28" s="911">
        <v>1470</v>
      </c>
      <c r="AL28" s="902"/>
      <c r="AM28" s="902"/>
      <c r="AN28" s="902"/>
      <c r="AO28" s="902"/>
      <c r="AP28" s="902" t="s">
        <v>588</v>
      </c>
      <c r="AQ28" s="902"/>
      <c r="AR28" s="902"/>
      <c r="AS28" s="902"/>
      <c r="AT28" s="902"/>
      <c r="AU28" s="902" t="s">
        <v>588</v>
      </c>
      <c r="AV28" s="902"/>
      <c r="AW28" s="902"/>
      <c r="AX28" s="902"/>
      <c r="AY28" s="902"/>
      <c r="AZ28" s="903" t="s">
        <v>588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12814</v>
      </c>
      <c r="R29" s="843"/>
      <c r="S29" s="843"/>
      <c r="T29" s="843"/>
      <c r="U29" s="843"/>
      <c r="V29" s="843">
        <v>12440</v>
      </c>
      <c r="W29" s="843"/>
      <c r="X29" s="843"/>
      <c r="Y29" s="843"/>
      <c r="Z29" s="843"/>
      <c r="AA29" s="843">
        <v>374</v>
      </c>
      <c r="AB29" s="843"/>
      <c r="AC29" s="843"/>
      <c r="AD29" s="843"/>
      <c r="AE29" s="844"/>
      <c r="AF29" s="845">
        <v>374</v>
      </c>
      <c r="AG29" s="846"/>
      <c r="AH29" s="846"/>
      <c r="AI29" s="846"/>
      <c r="AJ29" s="847"/>
      <c r="AK29" s="914">
        <v>1817</v>
      </c>
      <c r="AL29" s="915"/>
      <c r="AM29" s="915"/>
      <c r="AN29" s="915"/>
      <c r="AO29" s="915"/>
      <c r="AP29" s="915" t="s">
        <v>588</v>
      </c>
      <c r="AQ29" s="915"/>
      <c r="AR29" s="915"/>
      <c r="AS29" s="915"/>
      <c r="AT29" s="915"/>
      <c r="AU29" s="915" t="s">
        <v>588</v>
      </c>
      <c r="AV29" s="915"/>
      <c r="AW29" s="915"/>
      <c r="AX29" s="915"/>
      <c r="AY29" s="915"/>
      <c r="AZ29" s="916" t="s">
        <v>588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1890</v>
      </c>
      <c r="R30" s="843"/>
      <c r="S30" s="843"/>
      <c r="T30" s="843"/>
      <c r="U30" s="843"/>
      <c r="V30" s="843">
        <v>1886</v>
      </c>
      <c r="W30" s="843"/>
      <c r="X30" s="843"/>
      <c r="Y30" s="843"/>
      <c r="Z30" s="843"/>
      <c r="AA30" s="843">
        <v>5</v>
      </c>
      <c r="AB30" s="843"/>
      <c r="AC30" s="843"/>
      <c r="AD30" s="843"/>
      <c r="AE30" s="844"/>
      <c r="AF30" s="845">
        <v>5</v>
      </c>
      <c r="AG30" s="846"/>
      <c r="AH30" s="846"/>
      <c r="AI30" s="846"/>
      <c r="AJ30" s="847"/>
      <c r="AK30" s="914">
        <v>354</v>
      </c>
      <c r="AL30" s="915"/>
      <c r="AM30" s="915"/>
      <c r="AN30" s="915"/>
      <c r="AO30" s="915"/>
      <c r="AP30" s="915" t="s">
        <v>588</v>
      </c>
      <c r="AQ30" s="915"/>
      <c r="AR30" s="915"/>
      <c r="AS30" s="915"/>
      <c r="AT30" s="915"/>
      <c r="AU30" s="915" t="s">
        <v>588</v>
      </c>
      <c r="AV30" s="915"/>
      <c r="AW30" s="915"/>
      <c r="AX30" s="915"/>
      <c r="AY30" s="915"/>
      <c r="AZ30" s="916" t="s">
        <v>588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81</v>
      </c>
      <c r="R31" s="843"/>
      <c r="S31" s="843"/>
      <c r="T31" s="843"/>
      <c r="U31" s="843"/>
      <c r="V31" s="843">
        <v>80</v>
      </c>
      <c r="W31" s="843"/>
      <c r="X31" s="843"/>
      <c r="Y31" s="843"/>
      <c r="Z31" s="843"/>
      <c r="AA31" s="843">
        <v>1</v>
      </c>
      <c r="AB31" s="843"/>
      <c r="AC31" s="843"/>
      <c r="AD31" s="843"/>
      <c r="AE31" s="844"/>
      <c r="AF31" s="845">
        <v>1</v>
      </c>
      <c r="AG31" s="846"/>
      <c r="AH31" s="846"/>
      <c r="AI31" s="846"/>
      <c r="AJ31" s="847"/>
      <c r="AK31" s="914">
        <v>54</v>
      </c>
      <c r="AL31" s="915"/>
      <c r="AM31" s="915"/>
      <c r="AN31" s="915"/>
      <c r="AO31" s="915"/>
      <c r="AP31" s="915">
        <v>408</v>
      </c>
      <c r="AQ31" s="915"/>
      <c r="AR31" s="915"/>
      <c r="AS31" s="915"/>
      <c r="AT31" s="915"/>
      <c r="AU31" s="915">
        <v>408</v>
      </c>
      <c r="AV31" s="915"/>
      <c r="AW31" s="915"/>
      <c r="AX31" s="915"/>
      <c r="AY31" s="915"/>
      <c r="AZ31" s="916" t="s">
        <v>588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2784</v>
      </c>
      <c r="R32" s="843"/>
      <c r="S32" s="843"/>
      <c r="T32" s="843"/>
      <c r="U32" s="843"/>
      <c r="V32" s="843">
        <v>2448</v>
      </c>
      <c r="W32" s="843"/>
      <c r="X32" s="843"/>
      <c r="Y32" s="843"/>
      <c r="Z32" s="843"/>
      <c r="AA32" s="843">
        <v>337</v>
      </c>
      <c r="AB32" s="843"/>
      <c r="AC32" s="843"/>
      <c r="AD32" s="843"/>
      <c r="AE32" s="844"/>
      <c r="AF32" s="845">
        <v>1872</v>
      </c>
      <c r="AG32" s="846"/>
      <c r="AH32" s="846"/>
      <c r="AI32" s="846"/>
      <c r="AJ32" s="847"/>
      <c r="AK32" s="914">
        <v>136</v>
      </c>
      <c r="AL32" s="915"/>
      <c r="AM32" s="915"/>
      <c r="AN32" s="915"/>
      <c r="AO32" s="915"/>
      <c r="AP32" s="915">
        <v>7270</v>
      </c>
      <c r="AQ32" s="915"/>
      <c r="AR32" s="915"/>
      <c r="AS32" s="915"/>
      <c r="AT32" s="915"/>
      <c r="AU32" s="917" t="s">
        <v>604</v>
      </c>
      <c r="AV32" s="918"/>
      <c r="AW32" s="918"/>
      <c r="AX32" s="918"/>
      <c r="AY32" s="914"/>
      <c r="AZ32" s="916" t="s">
        <v>588</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6863</v>
      </c>
      <c r="R33" s="843"/>
      <c r="S33" s="843"/>
      <c r="T33" s="843"/>
      <c r="U33" s="843"/>
      <c r="V33" s="843">
        <v>6066</v>
      </c>
      <c r="W33" s="843"/>
      <c r="X33" s="843"/>
      <c r="Y33" s="843"/>
      <c r="Z33" s="843"/>
      <c r="AA33" s="843">
        <v>798</v>
      </c>
      <c r="AB33" s="843"/>
      <c r="AC33" s="843"/>
      <c r="AD33" s="843"/>
      <c r="AE33" s="844"/>
      <c r="AF33" s="845">
        <v>479</v>
      </c>
      <c r="AG33" s="846"/>
      <c r="AH33" s="846"/>
      <c r="AI33" s="846"/>
      <c r="AJ33" s="847"/>
      <c r="AK33" s="914">
        <v>3374</v>
      </c>
      <c r="AL33" s="915"/>
      <c r="AM33" s="915"/>
      <c r="AN33" s="915"/>
      <c r="AO33" s="915"/>
      <c r="AP33" s="915">
        <v>31102</v>
      </c>
      <c r="AQ33" s="915"/>
      <c r="AR33" s="915"/>
      <c r="AS33" s="915"/>
      <c r="AT33" s="915"/>
      <c r="AU33" s="917">
        <v>23078</v>
      </c>
      <c r="AV33" s="918"/>
      <c r="AW33" s="918"/>
      <c r="AX33" s="918"/>
      <c r="AY33" s="914"/>
      <c r="AZ33" s="916" t="s">
        <v>588</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16715</v>
      </c>
      <c r="R34" s="843"/>
      <c r="S34" s="843"/>
      <c r="T34" s="843"/>
      <c r="U34" s="843"/>
      <c r="V34" s="843">
        <v>17269</v>
      </c>
      <c r="W34" s="843"/>
      <c r="X34" s="843"/>
      <c r="Y34" s="843"/>
      <c r="Z34" s="843"/>
      <c r="AA34" s="843">
        <v>-554</v>
      </c>
      <c r="AB34" s="843"/>
      <c r="AC34" s="843"/>
      <c r="AD34" s="843"/>
      <c r="AE34" s="844"/>
      <c r="AF34" s="845">
        <v>1801</v>
      </c>
      <c r="AG34" s="846"/>
      <c r="AH34" s="846"/>
      <c r="AI34" s="846"/>
      <c r="AJ34" s="847"/>
      <c r="AK34" s="914">
        <v>1469</v>
      </c>
      <c r="AL34" s="915"/>
      <c r="AM34" s="915"/>
      <c r="AN34" s="915"/>
      <c r="AO34" s="915"/>
      <c r="AP34" s="915">
        <v>10717</v>
      </c>
      <c r="AQ34" s="915"/>
      <c r="AR34" s="915"/>
      <c r="AS34" s="915"/>
      <c r="AT34" s="915"/>
      <c r="AU34" s="917">
        <v>6476</v>
      </c>
      <c r="AV34" s="918"/>
      <c r="AW34" s="918"/>
      <c r="AX34" s="918"/>
      <c r="AY34" s="914"/>
      <c r="AZ34" s="916" t="s">
        <v>588</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7"/>
      <c r="AV35" s="918"/>
      <c r="AW35" s="918"/>
      <c r="AX35" s="918"/>
      <c r="AY35" s="914"/>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7"/>
      <c r="AV36" s="918"/>
      <c r="AW36" s="918"/>
      <c r="AX36" s="918"/>
      <c r="AY36" s="914"/>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9"/>
      <c r="R50" s="920"/>
      <c r="S50" s="920"/>
      <c r="T50" s="920"/>
      <c r="U50" s="920"/>
      <c r="V50" s="920"/>
      <c r="W50" s="920"/>
      <c r="X50" s="920"/>
      <c r="Y50" s="920"/>
      <c r="Z50" s="920"/>
      <c r="AA50" s="920"/>
      <c r="AB50" s="920"/>
      <c r="AC50" s="920"/>
      <c r="AD50" s="920"/>
      <c r="AE50" s="921"/>
      <c r="AF50" s="845"/>
      <c r="AG50" s="846"/>
      <c r="AH50" s="846"/>
      <c r="AI50" s="846"/>
      <c r="AJ50" s="847"/>
      <c r="AK50" s="922"/>
      <c r="AL50" s="920"/>
      <c r="AM50" s="920"/>
      <c r="AN50" s="920"/>
      <c r="AO50" s="920"/>
      <c r="AP50" s="920"/>
      <c r="AQ50" s="920"/>
      <c r="AR50" s="920"/>
      <c r="AS50" s="920"/>
      <c r="AT50" s="920"/>
      <c r="AU50" s="920"/>
      <c r="AV50" s="920"/>
      <c r="AW50" s="920"/>
      <c r="AX50" s="920"/>
      <c r="AY50" s="920"/>
      <c r="AZ50" s="923"/>
      <c r="BA50" s="923"/>
      <c r="BB50" s="923"/>
      <c r="BC50" s="923"/>
      <c r="BD50" s="923"/>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9"/>
      <c r="R51" s="920"/>
      <c r="S51" s="920"/>
      <c r="T51" s="920"/>
      <c r="U51" s="920"/>
      <c r="V51" s="920"/>
      <c r="W51" s="920"/>
      <c r="X51" s="920"/>
      <c r="Y51" s="920"/>
      <c r="Z51" s="920"/>
      <c r="AA51" s="920"/>
      <c r="AB51" s="920"/>
      <c r="AC51" s="920"/>
      <c r="AD51" s="920"/>
      <c r="AE51" s="921"/>
      <c r="AF51" s="845"/>
      <c r="AG51" s="846"/>
      <c r="AH51" s="846"/>
      <c r="AI51" s="846"/>
      <c r="AJ51" s="847"/>
      <c r="AK51" s="922"/>
      <c r="AL51" s="920"/>
      <c r="AM51" s="920"/>
      <c r="AN51" s="920"/>
      <c r="AO51" s="920"/>
      <c r="AP51" s="920"/>
      <c r="AQ51" s="920"/>
      <c r="AR51" s="920"/>
      <c r="AS51" s="920"/>
      <c r="AT51" s="920"/>
      <c r="AU51" s="920"/>
      <c r="AV51" s="920"/>
      <c r="AW51" s="920"/>
      <c r="AX51" s="920"/>
      <c r="AY51" s="920"/>
      <c r="AZ51" s="923"/>
      <c r="BA51" s="923"/>
      <c r="BB51" s="923"/>
      <c r="BC51" s="923"/>
      <c r="BD51" s="923"/>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9"/>
      <c r="R52" s="920"/>
      <c r="S52" s="920"/>
      <c r="T52" s="920"/>
      <c r="U52" s="920"/>
      <c r="V52" s="920"/>
      <c r="W52" s="920"/>
      <c r="X52" s="920"/>
      <c r="Y52" s="920"/>
      <c r="Z52" s="920"/>
      <c r="AA52" s="920"/>
      <c r="AB52" s="920"/>
      <c r="AC52" s="920"/>
      <c r="AD52" s="920"/>
      <c r="AE52" s="921"/>
      <c r="AF52" s="845"/>
      <c r="AG52" s="846"/>
      <c r="AH52" s="846"/>
      <c r="AI52" s="846"/>
      <c r="AJ52" s="847"/>
      <c r="AK52" s="922"/>
      <c r="AL52" s="920"/>
      <c r="AM52" s="920"/>
      <c r="AN52" s="920"/>
      <c r="AO52" s="920"/>
      <c r="AP52" s="920"/>
      <c r="AQ52" s="920"/>
      <c r="AR52" s="920"/>
      <c r="AS52" s="920"/>
      <c r="AT52" s="920"/>
      <c r="AU52" s="920"/>
      <c r="AV52" s="920"/>
      <c r="AW52" s="920"/>
      <c r="AX52" s="920"/>
      <c r="AY52" s="920"/>
      <c r="AZ52" s="923"/>
      <c r="BA52" s="923"/>
      <c r="BB52" s="923"/>
      <c r="BC52" s="923"/>
      <c r="BD52" s="923"/>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9"/>
      <c r="R53" s="920"/>
      <c r="S53" s="920"/>
      <c r="T53" s="920"/>
      <c r="U53" s="920"/>
      <c r="V53" s="920"/>
      <c r="W53" s="920"/>
      <c r="X53" s="920"/>
      <c r="Y53" s="920"/>
      <c r="Z53" s="920"/>
      <c r="AA53" s="920"/>
      <c r="AB53" s="920"/>
      <c r="AC53" s="920"/>
      <c r="AD53" s="920"/>
      <c r="AE53" s="921"/>
      <c r="AF53" s="845"/>
      <c r="AG53" s="846"/>
      <c r="AH53" s="846"/>
      <c r="AI53" s="846"/>
      <c r="AJ53" s="847"/>
      <c r="AK53" s="922"/>
      <c r="AL53" s="920"/>
      <c r="AM53" s="920"/>
      <c r="AN53" s="920"/>
      <c r="AO53" s="920"/>
      <c r="AP53" s="920"/>
      <c r="AQ53" s="920"/>
      <c r="AR53" s="920"/>
      <c r="AS53" s="920"/>
      <c r="AT53" s="920"/>
      <c r="AU53" s="920"/>
      <c r="AV53" s="920"/>
      <c r="AW53" s="920"/>
      <c r="AX53" s="920"/>
      <c r="AY53" s="920"/>
      <c r="AZ53" s="923"/>
      <c r="BA53" s="923"/>
      <c r="BB53" s="923"/>
      <c r="BC53" s="923"/>
      <c r="BD53" s="923"/>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9"/>
      <c r="R54" s="920"/>
      <c r="S54" s="920"/>
      <c r="T54" s="920"/>
      <c r="U54" s="920"/>
      <c r="V54" s="920"/>
      <c r="W54" s="920"/>
      <c r="X54" s="920"/>
      <c r="Y54" s="920"/>
      <c r="Z54" s="920"/>
      <c r="AA54" s="920"/>
      <c r="AB54" s="920"/>
      <c r="AC54" s="920"/>
      <c r="AD54" s="920"/>
      <c r="AE54" s="921"/>
      <c r="AF54" s="845"/>
      <c r="AG54" s="846"/>
      <c r="AH54" s="846"/>
      <c r="AI54" s="846"/>
      <c r="AJ54" s="847"/>
      <c r="AK54" s="922"/>
      <c r="AL54" s="920"/>
      <c r="AM54" s="920"/>
      <c r="AN54" s="920"/>
      <c r="AO54" s="920"/>
      <c r="AP54" s="920"/>
      <c r="AQ54" s="920"/>
      <c r="AR54" s="920"/>
      <c r="AS54" s="920"/>
      <c r="AT54" s="920"/>
      <c r="AU54" s="920"/>
      <c r="AV54" s="920"/>
      <c r="AW54" s="920"/>
      <c r="AX54" s="920"/>
      <c r="AY54" s="920"/>
      <c r="AZ54" s="923"/>
      <c r="BA54" s="923"/>
      <c r="BB54" s="923"/>
      <c r="BC54" s="923"/>
      <c r="BD54" s="923"/>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9"/>
      <c r="R55" s="920"/>
      <c r="S55" s="920"/>
      <c r="T55" s="920"/>
      <c r="U55" s="920"/>
      <c r="V55" s="920"/>
      <c r="W55" s="920"/>
      <c r="X55" s="920"/>
      <c r="Y55" s="920"/>
      <c r="Z55" s="920"/>
      <c r="AA55" s="920"/>
      <c r="AB55" s="920"/>
      <c r="AC55" s="920"/>
      <c r="AD55" s="920"/>
      <c r="AE55" s="921"/>
      <c r="AF55" s="845"/>
      <c r="AG55" s="846"/>
      <c r="AH55" s="846"/>
      <c r="AI55" s="846"/>
      <c r="AJ55" s="847"/>
      <c r="AK55" s="922"/>
      <c r="AL55" s="920"/>
      <c r="AM55" s="920"/>
      <c r="AN55" s="920"/>
      <c r="AO55" s="920"/>
      <c r="AP55" s="920"/>
      <c r="AQ55" s="920"/>
      <c r="AR55" s="920"/>
      <c r="AS55" s="920"/>
      <c r="AT55" s="920"/>
      <c r="AU55" s="920"/>
      <c r="AV55" s="920"/>
      <c r="AW55" s="920"/>
      <c r="AX55" s="920"/>
      <c r="AY55" s="920"/>
      <c r="AZ55" s="923"/>
      <c r="BA55" s="923"/>
      <c r="BB55" s="923"/>
      <c r="BC55" s="923"/>
      <c r="BD55" s="923"/>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9"/>
      <c r="R56" s="920"/>
      <c r="S56" s="920"/>
      <c r="T56" s="920"/>
      <c r="U56" s="920"/>
      <c r="V56" s="920"/>
      <c r="W56" s="920"/>
      <c r="X56" s="920"/>
      <c r="Y56" s="920"/>
      <c r="Z56" s="920"/>
      <c r="AA56" s="920"/>
      <c r="AB56" s="920"/>
      <c r="AC56" s="920"/>
      <c r="AD56" s="920"/>
      <c r="AE56" s="921"/>
      <c r="AF56" s="845"/>
      <c r="AG56" s="846"/>
      <c r="AH56" s="846"/>
      <c r="AI56" s="846"/>
      <c r="AJ56" s="847"/>
      <c r="AK56" s="922"/>
      <c r="AL56" s="920"/>
      <c r="AM56" s="920"/>
      <c r="AN56" s="920"/>
      <c r="AO56" s="920"/>
      <c r="AP56" s="920"/>
      <c r="AQ56" s="920"/>
      <c r="AR56" s="920"/>
      <c r="AS56" s="920"/>
      <c r="AT56" s="920"/>
      <c r="AU56" s="920"/>
      <c r="AV56" s="920"/>
      <c r="AW56" s="920"/>
      <c r="AX56" s="920"/>
      <c r="AY56" s="920"/>
      <c r="AZ56" s="923"/>
      <c r="BA56" s="923"/>
      <c r="BB56" s="923"/>
      <c r="BC56" s="923"/>
      <c r="BD56" s="923"/>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9"/>
      <c r="R57" s="920"/>
      <c r="S57" s="920"/>
      <c r="T57" s="920"/>
      <c r="U57" s="920"/>
      <c r="V57" s="920"/>
      <c r="W57" s="920"/>
      <c r="X57" s="920"/>
      <c r="Y57" s="920"/>
      <c r="Z57" s="920"/>
      <c r="AA57" s="920"/>
      <c r="AB57" s="920"/>
      <c r="AC57" s="920"/>
      <c r="AD57" s="920"/>
      <c r="AE57" s="921"/>
      <c r="AF57" s="845"/>
      <c r="AG57" s="846"/>
      <c r="AH57" s="846"/>
      <c r="AI57" s="846"/>
      <c r="AJ57" s="847"/>
      <c r="AK57" s="922"/>
      <c r="AL57" s="920"/>
      <c r="AM57" s="920"/>
      <c r="AN57" s="920"/>
      <c r="AO57" s="920"/>
      <c r="AP57" s="920"/>
      <c r="AQ57" s="920"/>
      <c r="AR57" s="920"/>
      <c r="AS57" s="920"/>
      <c r="AT57" s="920"/>
      <c r="AU57" s="920"/>
      <c r="AV57" s="920"/>
      <c r="AW57" s="920"/>
      <c r="AX57" s="920"/>
      <c r="AY57" s="920"/>
      <c r="AZ57" s="923"/>
      <c r="BA57" s="923"/>
      <c r="BB57" s="923"/>
      <c r="BC57" s="923"/>
      <c r="BD57" s="923"/>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9"/>
      <c r="R58" s="920"/>
      <c r="S58" s="920"/>
      <c r="T58" s="920"/>
      <c r="U58" s="920"/>
      <c r="V58" s="920"/>
      <c r="W58" s="920"/>
      <c r="X58" s="920"/>
      <c r="Y58" s="920"/>
      <c r="Z58" s="920"/>
      <c r="AA58" s="920"/>
      <c r="AB58" s="920"/>
      <c r="AC58" s="920"/>
      <c r="AD58" s="920"/>
      <c r="AE58" s="921"/>
      <c r="AF58" s="845"/>
      <c r="AG58" s="846"/>
      <c r="AH58" s="846"/>
      <c r="AI58" s="846"/>
      <c r="AJ58" s="847"/>
      <c r="AK58" s="922"/>
      <c r="AL58" s="920"/>
      <c r="AM58" s="920"/>
      <c r="AN58" s="920"/>
      <c r="AO58" s="920"/>
      <c r="AP58" s="920"/>
      <c r="AQ58" s="920"/>
      <c r="AR58" s="920"/>
      <c r="AS58" s="920"/>
      <c r="AT58" s="920"/>
      <c r="AU58" s="920"/>
      <c r="AV58" s="920"/>
      <c r="AW58" s="920"/>
      <c r="AX58" s="920"/>
      <c r="AY58" s="920"/>
      <c r="AZ58" s="923"/>
      <c r="BA58" s="923"/>
      <c r="BB58" s="923"/>
      <c r="BC58" s="923"/>
      <c r="BD58" s="923"/>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9"/>
      <c r="R59" s="920"/>
      <c r="S59" s="920"/>
      <c r="T59" s="920"/>
      <c r="U59" s="920"/>
      <c r="V59" s="920"/>
      <c r="W59" s="920"/>
      <c r="X59" s="920"/>
      <c r="Y59" s="920"/>
      <c r="Z59" s="920"/>
      <c r="AA59" s="920"/>
      <c r="AB59" s="920"/>
      <c r="AC59" s="920"/>
      <c r="AD59" s="920"/>
      <c r="AE59" s="921"/>
      <c r="AF59" s="845"/>
      <c r="AG59" s="846"/>
      <c r="AH59" s="846"/>
      <c r="AI59" s="846"/>
      <c r="AJ59" s="847"/>
      <c r="AK59" s="922"/>
      <c r="AL59" s="920"/>
      <c r="AM59" s="920"/>
      <c r="AN59" s="920"/>
      <c r="AO59" s="920"/>
      <c r="AP59" s="920"/>
      <c r="AQ59" s="920"/>
      <c r="AR59" s="920"/>
      <c r="AS59" s="920"/>
      <c r="AT59" s="920"/>
      <c r="AU59" s="920"/>
      <c r="AV59" s="920"/>
      <c r="AW59" s="920"/>
      <c r="AX59" s="920"/>
      <c r="AY59" s="920"/>
      <c r="AZ59" s="923"/>
      <c r="BA59" s="923"/>
      <c r="BB59" s="923"/>
      <c r="BC59" s="923"/>
      <c r="BD59" s="923"/>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9"/>
      <c r="R60" s="920"/>
      <c r="S60" s="920"/>
      <c r="T60" s="920"/>
      <c r="U60" s="920"/>
      <c r="V60" s="920"/>
      <c r="W60" s="920"/>
      <c r="X60" s="920"/>
      <c r="Y60" s="920"/>
      <c r="Z60" s="920"/>
      <c r="AA60" s="920"/>
      <c r="AB60" s="920"/>
      <c r="AC60" s="920"/>
      <c r="AD60" s="920"/>
      <c r="AE60" s="921"/>
      <c r="AF60" s="845"/>
      <c r="AG60" s="846"/>
      <c r="AH60" s="846"/>
      <c r="AI60" s="846"/>
      <c r="AJ60" s="847"/>
      <c r="AK60" s="922"/>
      <c r="AL60" s="920"/>
      <c r="AM60" s="920"/>
      <c r="AN60" s="920"/>
      <c r="AO60" s="920"/>
      <c r="AP60" s="920"/>
      <c r="AQ60" s="920"/>
      <c r="AR60" s="920"/>
      <c r="AS60" s="920"/>
      <c r="AT60" s="920"/>
      <c r="AU60" s="920"/>
      <c r="AV60" s="920"/>
      <c r="AW60" s="920"/>
      <c r="AX60" s="920"/>
      <c r="AY60" s="920"/>
      <c r="AZ60" s="923"/>
      <c r="BA60" s="923"/>
      <c r="BB60" s="923"/>
      <c r="BC60" s="923"/>
      <c r="BD60" s="923"/>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9"/>
      <c r="R61" s="920"/>
      <c r="S61" s="920"/>
      <c r="T61" s="920"/>
      <c r="U61" s="920"/>
      <c r="V61" s="920"/>
      <c r="W61" s="920"/>
      <c r="X61" s="920"/>
      <c r="Y61" s="920"/>
      <c r="Z61" s="920"/>
      <c r="AA61" s="920"/>
      <c r="AB61" s="920"/>
      <c r="AC61" s="920"/>
      <c r="AD61" s="920"/>
      <c r="AE61" s="921"/>
      <c r="AF61" s="845"/>
      <c r="AG61" s="846"/>
      <c r="AH61" s="846"/>
      <c r="AI61" s="846"/>
      <c r="AJ61" s="847"/>
      <c r="AK61" s="922"/>
      <c r="AL61" s="920"/>
      <c r="AM61" s="920"/>
      <c r="AN61" s="920"/>
      <c r="AO61" s="920"/>
      <c r="AP61" s="920"/>
      <c r="AQ61" s="920"/>
      <c r="AR61" s="920"/>
      <c r="AS61" s="920"/>
      <c r="AT61" s="920"/>
      <c r="AU61" s="920"/>
      <c r="AV61" s="920"/>
      <c r="AW61" s="920"/>
      <c r="AX61" s="920"/>
      <c r="AY61" s="920"/>
      <c r="AZ61" s="923"/>
      <c r="BA61" s="923"/>
      <c r="BB61" s="923"/>
      <c r="BC61" s="923"/>
      <c r="BD61" s="923"/>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9"/>
      <c r="R62" s="920"/>
      <c r="S62" s="920"/>
      <c r="T62" s="920"/>
      <c r="U62" s="920"/>
      <c r="V62" s="920"/>
      <c r="W62" s="920"/>
      <c r="X62" s="920"/>
      <c r="Y62" s="920"/>
      <c r="Z62" s="920"/>
      <c r="AA62" s="920"/>
      <c r="AB62" s="920"/>
      <c r="AC62" s="920"/>
      <c r="AD62" s="920"/>
      <c r="AE62" s="921"/>
      <c r="AF62" s="845"/>
      <c r="AG62" s="846"/>
      <c r="AH62" s="846"/>
      <c r="AI62" s="846"/>
      <c r="AJ62" s="847"/>
      <c r="AK62" s="922"/>
      <c r="AL62" s="920"/>
      <c r="AM62" s="920"/>
      <c r="AN62" s="920"/>
      <c r="AO62" s="920"/>
      <c r="AP62" s="920"/>
      <c r="AQ62" s="920"/>
      <c r="AR62" s="920"/>
      <c r="AS62" s="920"/>
      <c r="AT62" s="920"/>
      <c r="AU62" s="920"/>
      <c r="AV62" s="920"/>
      <c r="AW62" s="920"/>
      <c r="AX62" s="920"/>
      <c r="AY62" s="920"/>
      <c r="AZ62" s="923"/>
      <c r="BA62" s="923"/>
      <c r="BB62" s="923"/>
      <c r="BC62" s="923"/>
      <c r="BD62" s="923"/>
      <c r="BE62" s="912"/>
      <c r="BF62" s="912"/>
      <c r="BG62" s="912"/>
      <c r="BH62" s="912"/>
      <c r="BI62" s="913"/>
      <c r="BJ62" s="931"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412</v>
      </c>
      <c r="C63" s="875"/>
      <c r="D63" s="875"/>
      <c r="E63" s="875"/>
      <c r="F63" s="875"/>
      <c r="G63" s="875"/>
      <c r="H63" s="875"/>
      <c r="I63" s="875"/>
      <c r="J63" s="875"/>
      <c r="K63" s="875"/>
      <c r="L63" s="875"/>
      <c r="M63" s="875"/>
      <c r="N63" s="875"/>
      <c r="O63" s="875"/>
      <c r="P63" s="876"/>
      <c r="Q63" s="924"/>
      <c r="R63" s="925"/>
      <c r="S63" s="925"/>
      <c r="T63" s="925"/>
      <c r="U63" s="925"/>
      <c r="V63" s="925"/>
      <c r="W63" s="925"/>
      <c r="X63" s="925"/>
      <c r="Y63" s="925"/>
      <c r="Z63" s="925"/>
      <c r="AA63" s="925"/>
      <c r="AB63" s="925"/>
      <c r="AC63" s="925"/>
      <c r="AD63" s="925"/>
      <c r="AE63" s="926"/>
      <c r="AF63" s="927">
        <v>4826</v>
      </c>
      <c r="AG63" s="928"/>
      <c r="AH63" s="928"/>
      <c r="AI63" s="928"/>
      <c r="AJ63" s="929"/>
      <c r="AK63" s="930"/>
      <c r="AL63" s="925"/>
      <c r="AM63" s="925"/>
      <c r="AN63" s="925"/>
      <c r="AO63" s="925"/>
      <c r="AP63" s="928">
        <v>49497</v>
      </c>
      <c r="AQ63" s="928"/>
      <c r="AR63" s="928"/>
      <c r="AS63" s="928"/>
      <c r="AT63" s="928"/>
      <c r="AU63" s="928">
        <v>29962</v>
      </c>
      <c r="AV63" s="928"/>
      <c r="AW63" s="928"/>
      <c r="AX63" s="928"/>
      <c r="AY63" s="928"/>
      <c r="AZ63" s="932"/>
      <c r="BA63" s="932"/>
      <c r="BB63" s="932"/>
      <c r="BC63" s="932"/>
      <c r="BD63" s="932"/>
      <c r="BE63" s="933"/>
      <c r="BF63" s="933"/>
      <c r="BG63" s="933"/>
      <c r="BH63" s="933"/>
      <c r="BI63" s="934"/>
      <c r="BJ63" s="935" t="s">
        <v>226</v>
      </c>
      <c r="BK63" s="936"/>
      <c r="BL63" s="936"/>
      <c r="BM63" s="936"/>
      <c r="BN63" s="937"/>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8" t="s">
        <v>418</v>
      </c>
      <c r="AG66" s="897"/>
      <c r="AH66" s="897"/>
      <c r="AI66" s="897"/>
      <c r="AJ66" s="939"/>
      <c r="AK66" s="801" t="s">
        <v>419</v>
      </c>
      <c r="AL66" s="825"/>
      <c r="AM66" s="825"/>
      <c r="AN66" s="825"/>
      <c r="AO66" s="826"/>
      <c r="AP66" s="801" t="s">
        <v>420</v>
      </c>
      <c r="AQ66" s="802"/>
      <c r="AR66" s="802"/>
      <c r="AS66" s="802"/>
      <c r="AT66" s="803"/>
      <c r="AU66" s="801" t="s">
        <v>421</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0"/>
      <c r="AG67" s="900"/>
      <c r="AH67" s="900"/>
      <c r="AI67" s="900"/>
      <c r="AJ67" s="941"/>
      <c r="AK67" s="942"/>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15">
      <c r="A68" s="259">
        <v>1</v>
      </c>
      <c r="B68" s="955" t="s">
        <v>594</v>
      </c>
      <c r="C68" s="956"/>
      <c r="D68" s="956"/>
      <c r="E68" s="956"/>
      <c r="F68" s="956"/>
      <c r="G68" s="956"/>
      <c r="H68" s="956"/>
      <c r="I68" s="956"/>
      <c r="J68" s="956"/>
      <c r="K68" s="956"/>
      <c r="L68" s="956"/>
      <c r="M68" s="956"/>
      <c r="N68" s="956"/>
      <c r="O68" s="956"/>
      <c r="P68" s="957"/>
      <c r="Q68" s="958">
        <v>115</v>
      </c>
      <c r="R68" s="952"/>
      <c r="S68" s="952"/>
      <c r="T68" s="952"/>
      <c r="U68" s="952"/>
      <c r="V68" s="952">
        <v>112</v>
      </c>
      <c r="W68" s="952"/>
      <c r="X68" s="952"/>
      <c r="Y68" s="952"/>
      <c r="Z68" s="952"/>
      <c r="AA68" s="952">
        <v>3</v>
      </c>
      <c r="AB68" s="952"/>
      <c r="AC68" s="952"/>
      <c r="AD68" s="952"/>
      <c r="AE68" s="952"/>
      <c r="AF68" s="952">
        <v>3</v>
      </c>
      <c r="AG68" s="952"/>
      <c r="AH68" s="952"/>
      <c r="AI68" s="952"/>
      <c r="AJ68" s="952"/>
      <c r="AK68" s="952" t="s">
        <v>516</v>
      </c>
      <c r="AL68" s="952"/>
      <c r="AM68" s="952"/>
      <c r="AN68" s="952"/>
      <c r="AO68" s="952"/>
      <c r="AP68" s="952" t="s">
        <v>516</v>
      </c>
      <c r="AQ68" s="952"/>
      <c r="AR68" s="952"/>
      <c r="AS68" s="952"/>
      <c r="AT68" s="952"/>
      <c r="AU68" s="952" t="s">
        <v>516</v>
      </c>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15">
      <c r="A69" s="262">
        <v>2</v>
      </c>
      <c r="B69" s="959" t="s">
        <v>595</v>
      </c>
      <c r="C69" s="960"/>
      <c r="D69" s="960"/>
      <c r="E69" s="960"/>
      <c r="F69" s="960"/>
      <c r="G69" s="960"/>
      <c r="H69" s="960"/>
      <c r="I69" s="960"/>
      <c r="J69" s="960"/>
      <c r="K69" s="960"/>
      <c r="L69" s="960"/>
      <c r="M69" s="960"/>
      <c r="N69" s="960"/>
      <c r="O69" s="960"/>
      <c r="P69" s="961"/>
      <c r="Q69" s="962">
        <v>6</v>
      </c>
      <c r="R69" s="915"/>
      <c r="S69" s="915"/>
      <c r="T69" s="915"/>
      <c r="U69" s="915"/>
      <c r="V69" s="915">
        <v>6</v>
      </c>
      <c r="W69" s="915"/>
      <c r="X69" s="915"/>
      <c r="Y69" s="915"/>
      <c r="Z69" s="915"/>
      <c r="AA69" s="915">
        <v>0</v>
      </c>
      <c r="AB69" s="915"/>
      <c r="AC69" s="915"/>
      <c r="AD69" s="915"/>
      <c r="AE69" s="915"/>
      <c r="AF69" s="915">
        <v>0</v>
      </c>
      <c r="AG69" s="915"/>
      <c r="AH69" s="915"/>
      <c r="AI69" s="915"/>
      <c r="AJ69" s="915"/>
      <c r="AK69" s="915" t="s">
        <v>516</v>
      </c>
      <c r="AL69" s="915"/>
      <c r="AM69" s="915"/>
      <c r="AN69" s="915"/>
      <c r="AO69" s="915"/>
      <c r="AP69" s="915" t="s">
        <v>516</v>
      </c>
      <c r="AQ69" s="915"/>
      <c r="AR69" s="915"/>
      <c r="AS69" s="915"/>
      <c r="AT69" s="915"/>
      <c r="AU69" s="915" t="s">
        <v>516</v>
      </c>
      <c r="AV69" s="915"/>
      <c r="AW69" s="915"/>
      <c r="AX69" s="915"/>
      <c r="AY69" s="915"/>
      <c r="AZ69" s="963"/>
      <c r="BA69" s="963"/>
      <c r="BB69" s="963"/>
      <c r="BC69" s="963"/>
      <c r="BD69" s="964"/>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26.25" customHeight="1" x14ac:dyDescent="0.15">
      <c r="A70" s="262">
        <v>3</v>
      </c>
      <c r="B70" s="959" t="s">
        <v>596</v>
      </c>
      <c r="C70" s="960"/>
      <c r="D70" s="960"/>
      <c r="E70" s="960"/>
      <c r="F70" s="960"/>
      <c r="G70" s="960"/>
      <c r="H70" s="960"/>
      <c r="I70" s="960"/>
      <c r="J70" s="960"/>
      <c r="K70" s="960"/>
      <c r="L70" s="960"/>
      <c r="M70" s="960"/>
      <c r="N70" s="960"/>
      <c r="O70" s="960"/>
      <c r="P70" s="961"/>
      <c r="Q70" s="962">
        <v>133</v>
      </c>
      <c r="R70" s="915"/>
      <c r="S70" s="915"/>
      <c r="T70" s="915"/>
      <c r="U70" s="915"/>
      <c r="V70" s="915">
        <v>129</v>
      </c>
      <c r="W70" s="915"/>
      <c r="X70" s="915"/>
      <c r="Y70" s="915"/>
      <c r="Z70" s="915"/>
      <c r="AA70" s="915">
        <v>4</v>
      </c>
      <c r="AB70" s="915"/>
      <c r="AC70" s="915"/>
      <c r="AD70" s="915"/>
      <c r="AE70" s="915"/>
      <c r="AF70" s="915">
        <v>4</v>
      </c>
      <c r="AG70" s="915"/>
      <c r="AH70" s="915"/>
      <c r="AI70" s="915"/>
      <c r="AJ70" s="915"/>
      <c r="AK70" s="915" t="s">
        <v>516</v>
      </c>
      <c r="AL70" s="915"/>
      <c r="AM70" s="915"/>
      <c r="AN70" s="915"/>
      <c r="AO70" s="915"/>
      <c r="AP70" s="915" t="s">
        <v>516</v>
      </c>
      <c r="AQ70" s="915"/>
      <c r="AR70" s="915"/>
      <c r="AS70" s="915"/>
      <c r="AT70" s="915"/>
      <c r="AU70" s="915" t="s">
        <v>516</v>
      </c>
      <c r="AV70" s="915"/>
      <c r="AW70" s="915"/>
      <c r="AX70" s="915"/>
      <c r="AY70" s="915"/>
      <c r="AZ70" s="963"/>
      <c r="BA70" s="963"/>
      <c r="BB70" s="963"/>
      <c r="BC70" s="963"/>
      <c r="BD70" s="964"/>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26.25" customHeight="1" x14ac:dyDescent="0.15">
      <c r="A71" s="262">
        <v>4</v>
      </c>
      <c r="B71" s="959" t="s">
        <v>597</v>
      </c>
      <c r="C71" s="960"/>
      <c r="D71" s="960"/>
      <c r="E71" s="960"/>
      <c r="F71" s="960"/>
      <c r="G71" s="960"/>
      <c r="H71" s="960"/>
      <c r="I71" s="960"/>
      <c r="J71" s="960"/>
      <c r="K71" s="960"/>
      <c r="L71" s="960"/>
      <c r="M71" s="960"/>
      <c r="N71" s="960"/>
      <c r="O71" s="960"/>
      <c r="P71" s="961"/>
      <c r="Q71" s="962">
        <v>1093</v>
      </c>
      <c r="R71" s="915"/>
      <c r="S71" s="915"/>
      <c r="T71" s="915"/>
      <c r="U71" s="915"/>
      <c r="V71" s="915">
        <v>1012</v>
      </c>
      <c r="W71" s="915"/>
      <c r="X71" s="915"/>
      <c r="Y71" s="915"/>
      <c r="Z71" s="915"/>
      <c r="AA71" s="915">
        <v>82</v>
      </c>
      <c r="AB71" s="915"/>
      <c r="AC71" s="915"/>
      <c r="AD71" s="915"/>
      <c r="AE71" s="915"/>
      <c r="AF71" s="915">
        <v>82</v>
      </c>
      <c r="AG71" s="915"/>
      <c r="AH71" s="915"/>
      <c r="AI71" s="915"/>
      <c r="AJ71" s="915"/>
      <c r="AK71" s="915">
        <v>30</v>
      </c>
      <c r="AL71" s="915"/>
      <c r="AM71" s="915"/>
      <c r="AN71" s="915"/>
      <c r="AO71" s="915"/>
      <c r="AP71" s="915">
        <v>689</v>
      </c>
      <c r="AQ71" s="915"/>
      <c r="AR71" s="915"/>
      <c r="AS71" s="915"/>
      <c r="AT71" s="915"/>
      <c r="AU71" s="915">
        <v>359</v>
      </c>
      <c r="AV71" s="915"/>
      <c r="AW71" s="915"/>
      <c r="AX71" s="915"/>
      <c r="AY71" s="915"/>
      <c r="AZ71" s="963"/>
      <c r="BA71" s="963"/>
      <c r="BB71" s="963"/>
      <c r="BC71" s="963"/>
      <c r="BD71" s="964"/>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15">
      <c r="A72" s="262">
        <v>5</v>
      </c>
      <c r="B72" s="959" t="s">
        <v>598</v>
      </c>
      <c r="C72" s="960"/>
      <c r="D72" s="960"/>
      <c r="E72" s="960"/>
      <c r="F72" s="960"/>
      <c r="G72" s="960"/>
      <c r="H72" s="960"/>
      <c r="I72" s="960"/>
      <c r="J72" s="960"/>
      <c r="K72" s="960"/>
      <c r="L72" s="960"/>
      <c r="M72" s="960"/>
      <c r="N72" s="960"/>
      <c r="O72" s="960"/>
      <c r="P72" s="961"/>
      <c r="Q72" s="962">
        <v>477</v>
      </c>
      <c r="R72" s="915"/>
      <c r="S72" s="915"/>
      <c r="T72" s="915"/>
      <c r="U72" s="915"/>
      <c r="V72" s="915">
        <v>470</v>
      </c>
      <c r="W72" s="915"/>
      <c r="X72" s="915"/>
      <c r="Y72" s="915"/>
      <c r="Z72" s="915"/>
      <c r="AA72" s="915">
        <v>7</v>
      </c>
      <c r="AB72" s="915"/>
      <c r="AC72" s="915"/>
      <c r="AD72" s="915"/>
      <c r="AE72" s="915"/>
      <c r="AF72" s="915">
        <v>7</v>
      </c>
      <c r="AG72" s="915"/>
      <c r="AH72" s="915"/>
      <c r="AI72" s="915"/>
      <c r="AJ72" s="915"/>
      <c r="AK72" s="915">
        <v>69</v>
      </c>
      <c r="AL72" s="915"/>
      <c r="AM72" s="915"/>
      <c r="AN72" s="915"/>
      <c r="AO72" s="915"/>
      <c r="AP72" s="915">
        <v>49</v>
      </c>
      <c r="AQ72" s="915"/>
      <c r="AR72" s="915"/>
      <c r="AS72" s="915"/>
      <c r="AT72" s="915"/>
      <c r="AU72" s="915">
        <v>17</v>
      </c>
      <c r="AV72" s="915"/>
      <c r="AW72" s="915"/>
      <c r="AX72" s="915"/>
      <c r="AY72" s="915"/>
      <c r="AZ72" s="963"/>
      <c r="BA72" s="963"/>
      <c r="BB72" s="963"/>
      <c r="BC72" s="963"/>
      <c r="BD72" s="964"/>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15">
      <c r="A73" s="262">
        <v>6</v>
      </c>
      <c r="B73" s="959" t="s">
        <v>599</v>
      </c>
      <c r="C73" s="960"/>
      <c r="D73" s="960"/>
      <c r="E73" s="960"/>
      <c r="F73" s="960"/>
      <c r="G73" s="960"/>
      <c r="H73" s="960"/>
      <c r="I73" s="960"/>
      <c r="J73" s="960"/>
      <c r="K73" s="960"/>
      <c r="L73" s="960"/>
      <c r="M73" s="960"/>
      <c r="N73" s="960"/>
      <c r="O73" s="960"/>
      <c r="P73" s="961"/>
      <c r="Q73" s="962">
        <v>1154</v>
      </c>
      <c r="R73" s="915"/>
      <c r="S73" s="915"/>
      <c r="T73" s="915"/>
      <c r="U73" s="915"/>
      <c r="V73" s="915">
        <v>1146</v>
      </c>
      <c r="W73" s="915"/>
      <c r="X73" s="915"/>
      <c r="Y73" s="915"/>
      <c r="Z73" s="915"/>
      <c r="AA73" s="915">
        <v>8</v>
      </c>
      <c r="AB73" s="915"/>
      <c r="AC73" s="915"/>
      <c r="AD73" s="915"/>
      <c r="AE73" s="915"/>
      <c r="AF73" s="915">
        <v>8</v>
      </c>
      <c r="AG73" s="915"/>
      <c r="AH73" s="915"/>
      <c r="AI73" s="915"/>
      <c r="AJ73" s="915"/>
      <c r="AK73" s="915" t="s">
        <v>516</v>
      </c>
      <c r="AL73" s="915"/>
      <c r="AM73" s="915"/>
      <c r="AN73" s="915"/>
      <c r="AO73" s="915"/>
      <c r="AP73" s="915" t="s">
        <v>516</v>
      </c>
      <c r="AQ73" s="915"/>
      <c r="AR73" s="915"/>
      <c r="AS73" s="915"/>
      <c r="AT73" s="915"/>
      <c r="AU73" s="915" t="s">
        <v>516</v>
      </c>
      <c r="AV73" s="915"/>
      <c r="AW73" s="915"/>
      <c r="AX73" s="915"/>
      <c r="AY73" s="915"/>
      <c r="AZ73" s="963"/>
      <c r="BA73" s="963"/>
      <c r="BB73" s="963"/>
      <c r="BC73" s="963"/>
      <c r="BD73" s="964"/>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15">
      <c r="A74" s="262">
        <v>7</v>
      </c>
      <c r="B74" s="959" t="s">
        <v>600</v>
      </c>
      <c r="C74" s="960"/>
      <c r="D74" s="960"/>
      <c r="E74" s="960"/>
      <c r="F74" s="960"/>
      <c r="G74" s="960"/>
      <c r="H74" s="960"/>
      <c r="I74" s="960"/>
      <c r="J74" s="960"/>
      <c r="K74" s="960"/>
      <c r="L74" s="960"/>
      <c r="M74" s="960"/>
      <c r="N74" s="960"/>
      <c r="O74" s="960"/>
      <c r="P74" s="961"/>
      <c r="Q74" s="962">
        <v>316</v>
      </c>
      <c r="R74" s="915"/>
      <c r="S74" s="915"/>
      <c r="T74" s="915"/>
      <c r="U74" s="915"/>
      <c r="V74" s="915">
        <v>304</v>
      </c>
      <c r="W74" s="915"/>
      <c r="X74" s="915"/>
      <c r="Y74" s="915"/>
      <c r="Z74" s="915"/>
      <c r="AA74" s="915">
        <v>12</v>
      </c>
      <c r="AB74" s="915"/>
      <c r="AC74" s="915"/>
      <c r="AD74" s="915"/>
      <c r="AE74" s="915"/>
      <c r="AF74" s="915">
        <v>12</v>
      </c>
      <c r="AG74" s="915"/>
      <c r="AH74" s="915"/>
      <c r="AI74" s="915"/>
      <c r="AJ74" s="915"/>
      <c r="AK74" s="915">
        <v>6</v>
      </c>
      <c r="AL74" s="915"/>
      <c r="AM74" s="915"/>
      <c r="AN74" s="915"/>
      <c r="AO74" s="915"/>
      <c r="AP74" s="915" t="s">
        <v>516</v>
      </c>
      <c r="AQ74" s="915"/>
      <c r="AR74" s="915"/>
      <c r="AS74" s="915"/>
      <c r="AT74" s="915"/>
      <c r="AU74" s="915" t="s">
        <v>516</v>
      </c>
      <c r="AV74" s="915"/>
      <c r="AW74" s="915"/>
      <c r="AX74" s="915"/>
      <c r="AY74" s="915"/>
      <c r="AZ74" s="963"/>
      <c r="BA74" s="963"/>
      <c r="BB74" s="963"/>
      <c r="BC74" s="963"/>
      <c r="BD74" s="964"/>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15">
      <c r="A75" s="262">
        <v>8</v>
      </c>
      <c r="B75" s="959" t="s">
        <v>601</v>
      </c>
      <c r="C75" s="960"/>
      <c r="D75" s="960"/>
      <c r="E75" s="960"/>
      <c r="F75" s="960"/>
      <c r="G75" s="960"/>
      <c r="H75" s="960"/>
      <c r="I75" s="960"/>
      <c r="J75" s="960"/>
      <c r="K75" s="960"/>
      <c r="L75" s="960"/>
      <c r="M75" s="960"/>
      <c r="N75" s="960"/>
      <c r="O75" s="960"/>
      <c r="P75" s="961"/>
      <c r="Q75" s="965">
        <v>438691</v>
      </c>
      <c r="R75" s="918"/>
      <c r="S75" s="918"/>
      <c r="T75" s="918"/>
      <c r="U75" s="914"/>
      <c r="V75" s="917">
        <v>428211</v>
      </c>
      <c r="W75" s="918"/>
      <c r="X75" s="918"/>
      <c r="Y75" s="918"/>
      <c r="Z75" s="914"/>
      <c r="AA75" s="917">
        <v>10481</v>
      </c>
      <c r="AB75" s="918"/>
      <c r="AC75" s="918"/>
      <c r="AD75" s="918"/>
      <c r="AE75" s="914"/>
      <c r="AF75" s="917">
        <v>10481</v>
      </c>
      <c r="AG75" s="918"/>
      <c r="AH75" s="918"/>
      <c r="AI75" s="918"/>
      <c r="AJ75" s="914"/>
      <c r="AK75" s="917">
        <v>1023</v>
      </c>
      <c r="AL75" s="918"/>
      <c r="AM75" s="918"/>
      <c r="AN75" s="918"/>
      <c r="AO75" s="914"/>
      <c r="AP75" s="917" t="s">
        <v>516</v>
      </c>
      <c r="AQ75" s="918"/>
      <c r="AR75" s="918"/>
      <c r="AS75" s="918"/>
      <c r="AT75" s="914"/>
      <c r="AU75" s="917" t="s">
        <v>516</v>
      </c>
      <c r="AV75" s="918"/>
      <c r="AW75" s="918"/>
      <c r="AX75" s="918"/>
      <c r="AY75" s="914"/>
      <c r="AZ75" s="963"/>
      <c r="BA75" s="963"/>
      <c r="BB75" s="963"/>
      <c r="BC75" s="963"/>
      <c r="BD75" s="964"/>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15">
      <c r="A76" s="262">
        <v>9</v>
      </c>
      <c r="B76" s="959"/>
      <c r="C76" s="960"/>
      <c r="D76" s="960"/>
      <c r="E76" s="960"/>
      <c r="F76" s="960"/>
      <c r="G76" s="960"/>
      <c r="H76" s="960"/>
      <c r="I76" s="960"/>
      <c r="J76" s="960"/>
      <c r="K76" s="960"/>
      <c r="L76" s="960"/>
      <c r="M76" s="960"/>
      <c r="N76" s="960"/>
      <c r="O76" s="960"/>
      <c r="P76" s="961"/>
      <c r="Q76" s="965"/>
      <c r="R76" s="918"/>
      <c r="S76" s="918"/>
      <c r="T76" s="918"/>
      <c r="U76" s="914"/>
      <c r="V76" s="917"/>
      <c r="W76" s="918"/>
      <c r="X76" s="918"/>
      <c r="Y76" s="918"/>
      <c r="Z76" s="914"/>
      <c r="AA76" s="917"/>
      <c r="AB76" s="918"/>
      <c r="AC76" s="918"/>
      <c r="AD76" s="918"/>
      <c r="AE76" s="914"/>
      <c r="AF76" s="917"/>
      <c r="AG76" s="918"/>
      <c r="AH76" s="918"/>
      <c r="AI76" s="918"/>
      <c r="AJ76" s="914"/>
      <c r="AK76" s="917"/>
      <c r="AL76" s="918"/>
      <c r="AM76" s="918"/>
      <c r="AN76" s="918"/>
      <c r="AO76" s="914"/>
      <c r="AP76" s="917"/>
      <c r="AQ76" s="918"/>
      <c r="AR76" s="918"/>
      <c r="AS76" s="918"/>
      <c r="AT76" s="914"/>
      <c r="AU76" s="917"/>
      <c r="AV76" s="918"/>
      <c r="AW76" s="918"/>
      <c r="AX76" s="918"/>
      <c r="AY76" s="914"/>
      <c r="AZ76" s="963"/>
      <c r="BA76" s="963"/>
      <c r="BB76" s="963"/>
      <c r="BC76" s="963"/>
      <c r="BD76" s="964"/>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26.25" customHeight="1" x14ac:dyDescent="0.15">
      <c r="A77" s="262">
        <v>10</v>
      </c>
      <c r="B77" s="959"/>
      <c r="C77" s="960"/>
      <c r="D77" s="960"/>
      <c r="E77" s="960"/>
      <c r="F77" s="960"/>
      <c r="G77" s="960"/>
      <c r="H77" s="960"/>
      <c r="I77" s="960"/>
      <c r="J77" s="960"/>
      <c r="K77" s="960"/>
      <c r="L77" s="960"/>
      <c r="M77" s="960"/>
      <c r="N77" s="960"/>
      <c r="O77" s="960"/>
      <c r="P77" s="961"/>
      <c r="Q77" s="965"/>
      <c r="R77" s="918"/>
      <c r="S77" s="918"/>
      <c r="T77" s="918"/>
      <c r="U77" s="914"/>
      <c r="V77" s="917"/>
      <c r="W77" s="918"/>
      <c r="X77" s="918"/>
      <c r="Y77" s="918"/>
      <c r="Z77" s="914"/>
      <c r="AA77" s="917"/>
      <c r="AB77" s="918"/>
      <c r="AC77" s="918"/>
      <c r="AD77" s="918"/>
      <c r="AE77" s="914"/>
      <c r="AF77" s="917"/>
      <c r="AG77" s="918"/>
      <c r="AH77" s="918"/>
      <c r="AI77" s="918"/>
      <c r="AJ77" s="914"/>
      <c r="AK77" s="917"/>
      <c r="AL77" s="918"/>
      <c r="AM77" s="918"/>
      <c r="AN77" s="918"/>
      <c r="AO77" s="914"/>
      <c r="AP77" s="917"/>
      <c r="AQ77" s="918"/>
      <c r="AR77" s="918"/>
      <c r="AS77" s="918"/>
      <c r="AT77" s="914"/>
      <c r="AU77" s="917"/>
      <c r="AV77" s="918"/>
      <c r="AW77" s="918"/>
      <c r="AX77" s="918"/>
      <c r="AY77" s="914"/>
      <c r="AZ77" s="963"/>
      <c r="BA77" s="963"/>
      <c r="BB77" s="963"/>
      <c r="BC77" s="963"/>
      <c r="BD77" s="964"/>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15">
      <c r="A78" s="262">
        <v>11</v>
      </c>
      <c r="B78" s="959"/>
      <c r="C78" s="960"/>
      <c r="D78" s="960"/>
      <c r="E78" s="960"/>
      <c r="F78" s="960"/>
      <c r="G78" s="960"/>
      <c r="H78" s="960"/>
      <c r="I78" s="960"/>
      <c r="J78" s="960"/>
      <c r="K78" s="960"/>
      <c r="L78" s="960"/>
      <c r="M78" s="960"/>
      <c r="N78" s="960"/>
      <c r="O78" s="960"/>
      <c r="P78" s="961"/>
      <c r="Q78" s="962"/>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3"/>
      <c r="BA78" s="963"/>
      <c r="BB78" s="963"/>
      <c r="BC78" s="963"/>
      <c r="BD78" s="964"/>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15">
      <c r="A79" s="262">
        <v>12</v>
      </c>
      <c r="B79" s="959"/>
      <c r="C79" s="960"/>
      <c r="D79" s="960"/>
      <c r="E79" s="960"/>
      <c r="F79" s="960"/>
      <c r="G79" s="960"/>
      <c r="H79" s="960"/>
      <c r="I79" s="960"/>
      <c r="J79" s="960"/>
      <c r="K79" s="960"/>
      <c r="L79" s="960"/>
      <c r="M79" s="960"/>
      <c r="N79" s="960"/>
      <c r="O79" s="960"/>
      <c r="P79" s="961"/>
      <c r="Q79" s="962"/>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15">
      <c r="A80" s="262">
        <v>13</v>
      </c>
      <c r="B80" s="959"/>
      <c r="C80" s="960"/>
      <c r="D80" s="960"/>
      <c r="E80" s="960"/>
      <c r="F80" s="960"/>
      <c r="G80" s="960"/>
      <c r="H80" s="960"/>
      <c r="I80" s="960"/>
      <c r="J80" s="960"/>
      <c r="K80" s="960"/>
      <c r="L80" s="960"/>
      <c r="M80" s="960"/>
      <c r="N80" s="960"/>
      <c r="O80" s="960"/>
      <c r="P80" s="961"/>
      <c r="Q80" s="962"/>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3"/>
      <c r="BA80" s="963"/>
      <c r="BB80" s="963"/>
      <c r="BC80" s="963"/>
      <c r="BD80" s="964"/>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15">
      <c r="A81" s="262">
        <v>14</v>
      </c>
      <c r="B81" s="959"/>
      <c r="C81" s="960"/>
      <c r="D81" s="960"/>
      <c r="E81" s="960"/>
      <c r="F81" s="960"/>
      <c r="G81" s="960"/>
      <c r="H81" s="960"/>
      <c r="I81" s="960"/>
      <c r="J81" s="960"/>
      <c r="K81" s="960"/>
      <c r="L81" s="960"/>
      <c r="M81" s="960"/>
      <c r="N81" s="960"/>
      <c r="O81" s="960"/>
      <c r="P81" s="961"/>
      <c r="Q81" s="962"/>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3"/>
      <c r="BA81" s="963"/>
      <c r="BB81" s="963"/>
      <c r="BC81" s="963"/>
      <c r="BD81" s="964"/>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3"/>
      <c r="BA82" s="963"/>
      <c r="BB82" s="963"/>
      <c r="BC82" s="963"/>
      <c r="BD82" s="964"/>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
      <c r="A88" s="265" t="s">
        <v>389</v>
      </c>
      <c r="B88" s="874" t="s">
        <v>422</v>
      </c>
      <c r="C88" s="875"/>
      <c r="D88" s="875"/>
      <c r="E88" s="875"/>
      <c r="F88" s="875"/>
      <c r="G88" s="875"/>
      <c r="H88" s="875"/>
      <c r="I88" s="875"/>
      <c r="J88" s="875"/>
      <c r="K88" s="875"/>
      <c r="L88" s="875"/>
      <c r="M88" s="875"/>
      <c r="N88" s="875"/>
      <c r="O88" s="875"/>
      <c r="P88" s="876"/>
      <c r="Q88" s="924"/>
      <c r="R88" s="925"/>
      <c r="S88" s="925"/>
      <c r="T88" s="925"/>
      <c r="U88" s="925"/>
      <c r="V88" s="925"/>
      <c r="W88" s="925"/>
      <c r="X88" s="925"/>
      <c r="Y88" s="925"/>
      <c r="Z88" s="925"/>
      <c r="AA88" s="925"/>
      <c r="AB88" s="925"/>
      <c r="AC88" s="925"/>
      <c r="AD88" s="925"/>
      <c r="AE88" s="925"/>
      <c r="AF88" s="928">
        <v>10597</v>
      </c>
      <c r="AG88" s="928"/>
      <c r="AH88" s="928"/>
      <c r="AI88" s="928"/>
      <c r="AJ88" s="928"/>
      <c r="AK88" s="925"/>
      <c r="AL88" s="925"/>
      <c r="AM88" s="925"/>
      <c r="AN88" s="925"/>
      <c r="AO88" s="925"/>
      <c r="AP88" s="928">
        <v>738</v>
      </c>
      <c r="AQ88" s="928"/>
      <c r="AR88" s="928"/>
      <c r="AS88" s="928"/>
      <c r="AT88" s="928"/>
      <c r="AU88" s="928">
        <v>376</v>
      </c>
      <c r="AV88" s="928"/>
      <c r="AW88" s="928"/>
      <c r="AX88" s="928"/>
      <c r="AY88" s="928"/>
      <c r="AZ88" s="933"/>
      <c r="BA88" s="933"/>
      <c r="BB88" s="933"/>
      <c r="BC88" s="933"/>
      <c r="BD88" s="934"/>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SUM(CR7:CV88)</f>
        <v>942</v>
      </c>
      <c r="CS102" s="936"/>
      <c r="CT102" s="936"/>
      <c r="CU102" s="936"/>
      <c r="CV102" s="977"/>
      <c r="CW102" s="976">
        <f t="shared" ref="CW102" si="0">SUM(CW7:DA88)</f>
        <v>8</v>
      </c>
      <c r="CX102" s="936"/>
      <c r="CY102" s="936"/>
      <c r="CZ102" s="936"/>
      <c r="DA102" s="977"/>
      <c r="DB102" s="976">
        <f t="shared" ref="DB102" si="1">SUM(DB7:DF88)</f>
        <v>2037</v>
      </c>
      <c r="DC102" s="936"/>
      <c r="DD102" s="936"/>
      <c r="DE102" s="936"/>
      <c r="DF102" s="977"/>
      <c r="DG102" s="976">
        <f t="shared" ref="DG102" si="2">SUM(DG7:DK88)</f>
        <v>0</v>
      </c>
      <c r="DH102" s="936"/>
      <c r="DI102" s="936"/>
      <c r="DJ102" s="936"/>
      <c r="DK102" s="977"/>
      <c r="DL102" s="976">
        <f t="shared" ref="DL102" si="3">SUM(DL7:DP88)</f>
        <v>256</v>
      </c>
      <c r="DM102" s="936"/>
      <c r="DN102" s="936"/>
      <c r="DO102" s="936"/>
      <c r="DP102" s="977"/>
      <c r="DQ102" s="976">
        <f t="shared" ref="DQ102" si="4">SUM(DQ7:DU88)</f>
        <v>179</v>
      </c>
      <c r="DR102" s="936"/>
      <c r="DS102" s="936"/>
      <c r="DT102" s="936"/>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307</v>
      </c>
      <c r="AG109" s="979"/>
      <c r="AH109" s="979"/>
      <c r="AI109" s="979"/>
      <c r="AJ109" s="980"/>
      <c r="AK109" s="978" t="s">
        <v>306</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307</v>
      </c>
      <c r="BW109" s="979"/>
      <c r="BX109" s="979"/>
      <c r="BY109" s="979"/>
      <c r="BZ109" s="980"/>
      <c r="CA109" s="978" t="s">
        <v>306</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307</v>
      </c>
      <c r="DM109" s="979"/>
      <c r="DN109" s="979"/>
      <c r="DO109" s="979"/>
      <c r="DP109" s="980"/>
      <c r="DQ109" s="978" t="s">
        <v>306</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6671047</v>
      </c>
      <c r="AB110" s="986"/>
      <c r="AC110" s="986"/>
      <c r="AD110" s="986"/>
      <c r="AE110" s="987"/>
      <c r="AF110" s="988">
        <v>5710577</v>
      </c>
      <c r="AG110" s="986"/>
      <c r="AH110" s="986"/>
      <c r="AI110" s="986"/>
      <c r="AJ110" s="987"/>
      <c r="AK110" s="988">
        <v>5583290</v>
      </c>
      <c r="AL110" s="986"/>
      <c r="AM110" s="986"/>
      <c r="AN110" s="986"/>
      <c r="AO110" s="987"/>
      <c r="AP110" s="989">
        <v>17.600000000000001</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51243903</v>
      </c>
      <c r="BR110" s="1021"/>
      <c r="BS110" s="1021"/>
      <c r="BT110" s="1021"/>
      <c r="BU110" s="1021"/>
      <c r="BV110" s="1021">
        <v>51140469</v>
      </c>
      <c r="BW110" s="1021"/>
      <c r="BX110" s="1021"/>
      <c r="BY110" s="1021"/>
      <c r="BZ110" s="1021"/>
      <c r="CA110" s="1021">
        <v>50444500</v>
      </c>
      <c r="CB110" s="1021"/>
      <c r="CC110" s="1021"/>
      <c r="CD110" s="1021"/>
      <c r="CE110" s="1021"/>
      <c r="CF110" s="1035">
        <v>158.80000000000001</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226</v>
      </c>
      <c r="DH110" s="1021"/>
      <c r="DI110" s="1021"/>
      <c r="DJ110" s="1021"/>
      <c r="DK110" s="1021"/>
      <c r="DL110" s="1021" t="s">
        <v>438</v>
      </c>
      <c r="DM110" s="1021"/>
      <c r="DN110" s="1021"/>
      <c r="DO110" s="1021"/>
      <c r="DP110" s="1021"/>
      <c r="DQ110" s="1021" t="s">
        <v>226</v>
      </c>
      <c r="DR110" s="1021"/>
      <c r="DS110" s="1021"/>
      <c r="DT110" s="1021"/>
      <c r="DU110" s="1021"/>
      <c r="DV110" s="1022" t="s">
        <v>439</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226</v>
      </c>
      <c r="AG111" s="1028"/>
      <c r="AH111" s="1028"/>
      <c r="AI111" s="1028"/>
      <c r="AJ111" s="1029"/>
      <c r="AK111" s="1030" t="s">
        <v>226</v>
      </c>
      <c r="AL111" s="1028"/>
      <c r="AM111" s="1028"/>
      <c r="AN111" s="1028"/>
      <c r="AO111" s="1029"/>
      <c r="AP111" s="1031" t="s">
        <v>226</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958256</v>
      </c>
      <c r="BR111" s="1014"/>
      <c r="BS111" s="1014"/>
      <c r="BT111" s="1014"/>
      <c r="BU111" s="1014"/>
      <c r="BV111" s="1014">
        <v>964008</v>
      </c>
      <c r="BW111" s="1014"/>
      <c r="BX111" s="1014"/>
      <c r="BY111" s="1014"/>
      <c r="BZ111" s="1014"/>
      <c r="CA111" s="1014">
        <v>893743</v>
      </c>
      <c r="CB111" s="1014"/>
      <c r="CC111" s="1014"/>
      <c r="CD111" s="1014"/>
      <c r="CE111" s="1014"/>
      <c r="CF111" s="1008">
        <v>2.8</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226</v>
      </c>
      <c r="DH111" s="1014"/>
      <c r="DI111" s="1014"/>
      <c r="DJ111" s="1014"/>
      <c r="DK111" s="1014"/>
      <c r="DL111" s="1014" t="s">
        <v>438</v>
      </c>
      <c r="DM111" s="1014"/>
      <c r="DN111" s="1014"/>
      <c r="DO111" s="1014"/>
      <c r="DP111" s="1014"/>
      <c r="DQ111" s="1014" t="s">
        <v>226</v>
      </c>
      <c r="DR111" s="1014"/>
      <c r="DS111" s="1014"/>
      <c r="DT111" s="1014"/>
      <c r="DU111" s="1014"/>
      <c r="DV111" s="1015" t="s">
        <v>439</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438</v>
      </c>
      <c r="AB112" s="1053"/>
      <c r="AC112" s="1053"/>
      <c r="AD112" s="1053"/>
      <c r="AE112" s="1054"/>
      <c r="AF112" s="1055" t="s">
        <v>439</v>
      </c>
      <c r="AG112" s="1053"/>
      <c r="AH112" s="1053"/>
      <c r="AI112" s="1053"/>
      <c r="AJ112" s="1054"/>
      <c r="AK112" s="1055" t="s">
        <v>438</v>
      </c>
      <c r="AL112" s="1053"/>
      <c r="AM112" s="1053"/>
      <c r="AN112" s="1053"/>
      <c r="AO112" s="1054"/>
      <c r="AP112" s="1056" t="s">
        <v>438</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33606989</v>
      </c>
      <c r="BR112" s="1014"/>
      <c r="BS112" s="1014"/>
      <c r="BT112" s="1014"/>
      <c r="BU112" s="1014"/>
      <c r="BV112" s="1014">
        <v>31797965</v>
      </c>
      <c r="BW112" s="1014"/>
      <c r="BX112" s="1014"/>
      <c r="BY112" s="1014"/>
      <c r="BZ112" s="1014"/>
      <c r="CA112" s="1014">
        <v>29962828</v>
      </c>
      <c r="CB112" s="1014"/>
      <c r="CC112" s="1014"/>
      <c r="CD112" s="1014"/>
      <c r="CE112" s="1014"/>
      <c r="CF112" s="1008">
        <v>94.3</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439</v>
      </c>
      <c r="DH112" s="1014"/>
      <c r="DI112" s="1014"/>
      <c r="DJ112" s="1014"/>
      <c r="DK112" s="1014"/>
      <c r="DL112" s="1014" t="s">
        <v>439</v>
      </c>
      <c r="DM112" s="1014"/>
      <c r="DN112" s="1014"/>
      <c r="DO112" s="1014"/>
      <c r="DP112" s="1014"/>
      <c r="DQ112" s="1014" t="s">
        <v>447</v>
      </c>
      <c r="DR112" s="1014"/>
      <c r="DS112" s="1014"/>
      <c r="DT112" s="1014"/>
      <c r="DU112" s="1014"/>
      <c r="DV112" s="1015" t="s">
        <v>438</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3257507</v>
      </c>
      <c r="AB113" s="1028"/>
      <c r="AC113" s="1028"/>
      <c r="AD113" s="1028"/>
      <c r="AE113" s="1029"/>
      <c r="AF113" s="1030">
        <v>3167783</v>
      </c>
      <c r="AG113" s="1028"/>
      <c r="AH113" s="1028"/>
      <c r="AI113" s="1028"/>
      <c r="AJ113" s="1029"/>
      <c r="AK113" s="1030">
        <v>2940573</v>
      </c>
      <c r="AL113" s="1028"/>
      <c r="AM113" s="1028"/>
      <c r="AN113" s="1028"/>
      <c r="AO113" s="1029"/>
      <c r="AP113" s="1031">
        <v>9.3000000000000007</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570208</v>
      </c>
      <c r="BR113" s="1014"/>
      <c r="BS113" s="1014"/>
      <c r="BT113" s="1014"/>
      <c r="BU113" s="1014"/>
      <c r="BV113" s="1014">
        <v>431468</v>
      </c>
      <c r="BW113" s="1014"/>
      <c r="BX113" s="1014"/>
      <c r="BY113" s="1014"/>
      <c r="BZ113" s="1014"/>
      <c r="CA113" s="1014">
        <v>376449</v>
      </c>
      <c r="CB113" s="1014"/>
      <c r="CC113" s="1014"/>
      <c r="CD113" s="1014"/>
      <c r="CE113" s="1014"/>
      <c r="CF113" s="1008">
        <v>1.2</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447</v>
      </c>
      <c r="DM113" s="1053"/>
      <c r="DN113" s="1053"/>
      <c r="DO113" s="1053"/>
      <c r="DP113" s="1054"/>
      <c r="DQ113" s="1055" t="s">
        <v>438</v>
      </c>
      <c r="DR113" s="1053"/>
      <c r="DS113" s="1053"/>
      <c r="DT113" s="1053"/>
      <c r="DU113" s="1054"/>
      <c r="DV113" s="1056" t="s">
        <v>438</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176915</v>
      </c>
      <c r="AB114" s="1053"/>
      <c r="AC114" s="1053"/>
      <c r="AD114" s="1053"/>
      <c r="AE114" s="1054"/>
      <c r="AF114" s="1055">
        <v>177240</v>
      </c>
      <c r="AG114" s="1053"/>
      <c r="AH114" s="1053"/>
      <c r="AI114" s="1053"/>
      <c r="AJ114" s="1054"/>
      <c r="AK114" s="1055">
        <v>133583</v>
      </c>
      <c r="AL114" s="1053"/>
      <c r="AM114" s="1053"/>
      <c r="AN114" s="1053"/>
      <c r="AO114" s="1054"/>
      <c r="AP114" s="1056">
        <v>0.4</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9711945</v>
      </c>
      <c r="BR114" s="1014"/>
      <c r="BS114" s="1014"/>
      <c r="BT114" s="1014"/>
      <c r="BU114" s="1014"/>
      <c r="BV114" s="1014">
        <v>9638903</v>
      </c>
      <c r="BW114" s="1014"/>
      <c r="BX114" s="1014"/>
      <c r="BY114" s="1014"/>
      <c r="BZ114" s="1014"/>
      <c r="CA114" s="1014">
        <v>9696461</v>
      </c>
      <c r="CB114" s="1014"/>
      <c r="CC114" s="1014"/>
      <c r="CD114" s="1014"/>
      <c r="CE114" s="1014"/>
      <c r="CF114" s="1008">
        <v>30.5</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226</v>
      </c>
      <c r="DH114" s="1053"/>
      <c r="DI114" s="1053"/>
      <c r="DJ114" s="1053"/>
      <c r="DK114" s="1054"/>
      <c r="DL114" s="1055" t="s">
        <v>439</v>
      </c>
      <c r="DM114" s="1053"/>
      <c r="DN114" s="1053"/>
      <c r="DO114" s="1053"/>
      <c r="DP114" s="1054"/>
      <c r="DQ114" s="1055" t="s">
        <v>226</v>
      </c>
      <c r="DR114" s="1053"/>
      <c r="DS114" s="1053"/>
      <c r="DT114" s="1053"/>
      <c r="DU114" s="1054"/>
      <c r="DV114" s="1056" t="s">
        <v>226</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173420</v>
      </c>
      <c r="AB115" s="1028"/>
      <c r="AC115" s="1028"/>
      <c r="AD115" s="1028"/>
      <c r="AE115" s="1029"/>
      <c r="AF115" s="1030">
        <v>126625</v>
      </c>
      <c r="AG115" s="1028"/>
      <c r="AH115" s="1028"/>
      <c r="AI115" s="1028"/>
      <c r="AJ115" s="1029"/>
      <c r="AK115" s="1030">
        <v>141137</v>
      </c>
      <c r="AL115" s="1028"/>
      <c r="AM115" s="1028"/>
      <c r="AN115" s="1028"/>
      <c r="AO115" s="1029"/>
      <c r="AP115" s="1031">
        <v>0.4</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v>176750</v>
      </c>
      <c r="BR115" s="1014"/>
      <c r="BS115" s="1014"/>
      <c r="BT115" s="1014"/>
      <c r="BU115" s="1014"/>
      <c r="BV115" s="1014">
        <v>164250</v>
      </c>
      <c r="BW115" s="1014"/>
      <c r="BX115" s="1014"/>
      <c r="BY115" s="1014"/>
      <c r="BZ115" s="1014"/>
      <c r="CA115" s="1014">
        <v>178850</v>
      </c>
      <c r="CB115" s="1014"/>
      <c r="CC115" s="1014"/>
      <c r="CD115" s="1014"/>
      <c r="CE115" s="1014"/>
      <c r="CF115" s="1008">
        <v>0.6</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226</v>
      </c>
      <c r="DH115" s="1053"/>
      <c r="DI115" s="1053"/>
      <c r="DJ115" s="1053"/>
      <c r="DK115" s="1054"/>
      <c r="DL115" s="1055" t="s">
        <v>226</v>
      </c>
      <c r="DM115" s="1053"/>
      <c r="DN115" s="1053"/>
      <c r="DO115" s="1053"/>
      <c r="DP115" s="1054"/>
      <c r="DQ115" s="1055" t="s">
        <v>439</v>
      </c>
      <c r="DR115" s="1053"/>
      <c r="DS115" s="1053"/>
      <c r="DT115" s="1053"/>
      <c r="DU115" s="1054"/>
      <c r="DV115" s="1056" t="s">
        <v>439</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226</v>
      </c>
      <c r="AB116" s="1053"/>
      <c r="AC116" s="1053"/>
      <c r="AD116" s="1053"/>
      <c r="AE116" s="1054"/>
      <c r="AF116" s="1055" t="s">
        <v>439</v>
      </c>
      <c r="AG116" s="1053"/>
      <c r="AH116" s="1053"/>
      <c r="AI116" s="1053"/>
      <c r="AJ116" s="1054"/>
      <c r="AK116" s="1055" t="s">
        <v>226</v>
      </c>
      <c r="AL116" s="1053"/>
      <c r="AM116" s="1053"/>
      <c r="AN116" s="1053"/>
      <c r="AO116" s="1054"/>
      <c r="AP116" s="1056" t="s">
        <v>438</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439</v>
      </c>
      <c r="BR116" s="1014"/>
      <c r="BS116" s="1014"/>
      <c r="BT116" s="1014"/>
      <c r="BU116" s="1014"/>
      <c r="BV116" s="1014" t="s">
        <v>438</v>
      </c>
      <c r="BW116" s="1014"/>
      <c r="BX116" s="1014"/>
      <c r="BY116" s="1014"/>
      <c r="BZ116" s="1014"/>
      <c r="CA116" s="1014" t="s">
        <v>226</v>
      </c>
      <c r="CB116" s="1014"/>
      <c r="CC116" s="1014"/>
      <c r="CD116" s="1014"/>
      <c r="CE116" s="1014"/>
      <c r="CF116" s="1008" t="s">
        <v>226</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584542</v>
      </c>
      <c r="DH116" s="1053"/>
      <c r="DI116" s="1053"/>
      <c r="DJ116" s="1053"/>
      <c r="DK116" s="1054"/>
      <c r="DL116" s="1055">
        <v>649844</v>
      </c>
      <c r="DM116" s="1053"/>
      <c r="DN116" s="1053"/>
      <c r="DO116" s="1053"/>
      <c r="DP116" s="1054"/>
      <c r="DQ116" s="1055">
        <v>635337</v>
      </c>
      <c r="DR116" s="1053"/>
      <c r="DS116" s="1053"/>
      <c r="DT116" s="1053"/>
      <c r="DU116" s="1054"/>
      <c r="DV116" s="1056">
        <v>2</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10278889</v>
      </c>
      <c r="AB117" s="1071"/>
      <c r="AC117" s="1071"/>
      <c r="AD117" s="1071"/>
      <c r="AE117" s="1072"/>
      <c r="AF117" s="1073">
        <v>9182225</v>
      </c>
      <c r="AG117" s="1071"/>
      <c r="AH117" s="1071"/>
      <c r="AI117" s="1071"/>
      <c r="AJ117" s="1072"/>
      <c r="AK117" s="1073">
        <v>8798583</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226</v>
      </c>
      <c r="BR117" s="1014"/>
      <c r="BS117" s="1014"/>
      <c r="BT117" s="1014"/>
      <c r="BU117" s="1014"/>
      <c r="BV117" s="1014" t="s">
        <v>226</v>
      </c>
      <c r="BW117" s="1014"/>
      <c r="BX117" s="1014"/>
      <c r="BY117" s="1014"/>
      <c r="BZ117" s="1014"/>
      <c r="CA117" s="1014" t="s">
        <v>226</v>
      </c>
      <c r="CB117" s="1014"/>
      <c r="CC117" s="1014"/>
      <c r="CD117" s="1014"/>
      <c r="CE117" s="1014"/>
      <c r="CF117" s="1008" t="s">
        <v>226</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v>373714</v>
      </c>
      <c r="DH117" s="1053"/>
      <c r="DI117" s="1053"/>
      <c r="DJ117" s="1053"/>
      <c r="DK117" s="1054"/>
      <c r="DL117" s="1055">
        <v>314164</v>
      </c>
      <c r="DM117" s="1053"/>
      <c r="DN117" s="1053"/>
      <c r="DO117" s="1053"/>
      <c r="DP117" s="1054"/>
      <c r="DQ117" s="1055">
        <v>258406</v>
      </c>
      <c r="DR117" s="1053"/>
      <c r="DS117" s="1053"/>
      <c r="DT117" s="1053"/>
      <c r="DU117" s="1054"/>
      <c r="DV117" s="1056">
        <v>0.8</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307</v>
      </c>
      <c r="AG118" s="979"/>
      <c r="AH118" s="979"/>
      <c r="AI118" s="979"/>
      <c r="AJ118" s="980"/>
      <c r="AK118" s="978" t="s">
        <v>306</v>
      </c>
      <c r="AL118" s="979"/>
      <c r="AM118" s="979"/>
      <c r="AN118" s="979"/>
      <c r="AO118" s="980"/>
      <c r="AP118" s="1065" t="s">
        <v>432</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226</v>
      </c>
      <c r="BR118" s="1092"/>
      <c r="BS118" s="1092"/>
      <c r="BT118" s="1092"/>
      <c r="BU118" s="1092"/>
      <c r="BV118" s="1092" t="s">
        <v>226</v>
      </c>
      <c r="BW118" s="1092"/>
      <c r="BX118" s="1092"/>
      <c r="BY118" s="1092"/>
      <c r="BZ118" s="1092"/>
      <c r="CA118" s="1092" t="s">
        <v>226</v>
      </c>
      <c r="CB118" s="1092"/>
      <c r="CC118" s="1092"/>
      <c r="CD118" s="1092"/>
      <c r="CE118" s="1092"/>
      <c r="CF118" s="1008" t="s">
        <v>226</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226</v>
      </c>
      <c r="DH118" s="1053"/>
      <c r="DI118" s="1053"/>
      <c r="DJ118" s="1053"/>
      <c r="DK118" s="1054"/>
      <c r="DL118" s="1055" t="s">
        <v>226</v>
      </c>
      <c r="DM118" s="1053"/>
      <c r="DN118" s="1053"/>
      <c r="DO118" s="1053"/>
      <c r="DP118" s="1054"/>
      <c r="DQ118" s="1055" t="s">
        <v>226</v>
      </c>
      <c r="DR118" s="1053"/>
      <c r="DS118" s="1053"/>
      <c r="DT118" s="1053"/>
      <c r="DU118" s="1054"/>
      <c r="DV118" s="1056" t="s">
        <v>226</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226</v>
      </c>
      <c r="AB119" s="986"/>
      <c r="AC119" s="986"/>
      <c r="AD119" s="986"/>
      <c r="AE119" s="987"/>
      <c r="AF119" s="988" t="s">
        <v>226</v>
      </c>
      <c r="AG119" s="986"/>
      <c r="AH119" s="986"/>
      <c r="AI119" s="986"/>
      <c r="AJ119" s="987"/>
      <c r="AK119" s="988" t="s">
        <v>226</v>
      </c>
      <c r="AL119" s="986"/>
      <c r="AM119" s="986"/>
      <c r="AN119" s="986"/>
      <c r="AO119" s="987"/>
      <c r="AP119" s="989" t="s">
        <v>226</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465</v>
      </c>
      <c r="BP119" s="1100"/>
      <c r="BQ119" s="1091">
        <v>96268051</v>
      </c>
      <c r="BR119" s="1092"/>
      <c r="BS119" s="1092"/>
      <c r="BT119" s="1092"/>
      <c r="BU119" s="1092"/>
      <c r="BV119" s="1092">
        <v>94137063</v>
      </c>
      <c r="BW119" s="1092"/>
      <c r="BX119" s="1092"/>
      <c r="BY119" s="1092"/>
      <c r="BZ119" s="1092"/>
      <c r="CA119" s="1092">
        <v>91552831</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226</v>
      </c>
      <c r="DH119" s="1078"/>
      <c r="DI119" s="1078"/>
      <c r="DJ119" s="1078"/>
      <c r="DK119" s="1079"/>
      <c r="DL119" s="1077" t="s">
        <v>226</v>
      </c>
      <c r="DM119" s="1078"/>
      <c r="DN119" s="1078"/>
      <c r="DO119" s="1078"/>
      <c r="DP119" s="1079"/>
      <c r="DQ119" s="1077" t="s">
        <v>226</v>
      </c>
      <c r="DR119" s="1078"/>
      <c r="DS119" s="1078"/>
      <c r="DT119" s="1078"/>
      <c r="DU119" s="1079"/>
      <c r="DV119" s="1080" t="s">
        <v>226</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226</v>
      </c>
      <c r="AB120" s="1053"/>
      <c r="AC120" s="1053"/>
      <c r="AD120" s="1053"/>
      <c r="AE120" s="1054"/>
      <c r="AF120" s="1055" t="s">
        <v>226</v>
      </c>
      <c r="AG120" s="1053"/>
      <c r="AH120" s="1053"/>
      <c r="AI120" s="1053"/>
      <c r="AJ120" s="1054"/>
      <c r="AK120" s="1055" t="s">
        <v>226</v>
      </c>
      <c r="AL120" s="1053"/>
      <c r="AM120" s="1053"/>
      <c r="AN120" s="1053"/>
      <c r="AO120" s="1054"/>
      <c r="AP120" s="1056" t="s">
        <v>226</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15850546</v>
      </c>
      <c r="BR120" s="1021"/>
      <c r="BS120" s="1021"/>
      <c r="BT120" s="1021"/>
      <c r="BU120" s="1021"/>
      <c r="BV120" s="1021">
        <v>16070363</v>
      </c>
      <c r="BW120" s="1021"/>
      <c r="BX120" s="1021"/>
      <c r="BY120" s="1021"/>
      <c r="BZ120" s="1021"/>
      <c r="CA120" s="1021">
        <v>15394035</v>
      </c>
      <c r="CB120" s="1021"/>
      <c r="CC120" s="1021"/>
      <c r="CD120" s="1021"/>
      <c r="CE120" s="1021"/>
      <c r="CF120" s="1035">
        <v>48.5</v>
      </c>
      <c r="CG120" s="1036"/>
      <c r="CH120" s="1036"/>
      <c r="CI120" s="1036"/>
      <c r="CJ120" s="1036"/>
      <c r="CK120" s="1101" t="s">
        <v>469</v>
      </c>
      <c r="CL120" s="1102"/>
      <c r="CM120" s="1102"/>
      <c r="CN120" s="1102"/>
      <c r="CO120" s="1103"/>
      <c r="CP120" s="1109" t="s">
        <v>470</v>
      </c>
      <c r="CQ120" s="1110"/>
      <c r="CR120" s="1110"/>
      <c r="CS120" s="1110"/>
      <c r="CT120" s="1110"/>
      <c r="CU120" s="1110"/>
      <c r="CV120" s="1110"/>
      <c r="CW120" s="1110"/>
      <c r="CX120" s="1110"/>
      <c r="CY120" s="1110"/>
      <c r="CZ120" s="1110"/>
      <c r="DA120" s="1110"/>
      <c r="DB120" s="1110"/>
      <c r="DC120" s="1110"/>
      <c r="DD120" s="1110"/>
      <c r="DE120" s="1110"/>
      <c r="DF120" s="1111"/>
      <c r="DG120" s="1020" t="s">
        <v>226</v>
      </c>
      <c r="DH120" s="1021"/>
      <c r="DI120" s="1021"/>
      <c r="DJ120" s="1021"/>
      <c r="DK120" s="1021"/>
      <c r="DL120" s="1021" t="s">
        <v>226</v>
      </c>
      <c r="DM120" s="1021"/>
      <c r="DN120" s="1021"/>
      <c r="DO120" s="1021"/>
      <c r="DP120" s="1021"/>
      <c r="DQ120" s="1021">
        <v>23078003</v>
      </c>
      <c r="DR120" s="1021"/>
      <c r="DS120" s="1021"/>
      <c r="DT120" s="1021"/>
      <c r="DU120" s="1021"/>
      <c r="DV120" s="1022">
        <v>72.599999999999994</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226</v>
      </c>
      <c r="AB121" s="1053"/>
      <c r="AC121" s="1053"/>
      <c r="AD121" s="1053"/>
      <c r="AE121" s="1054"/>
      <c r="AF121" s="1055" t="s">
        <v>226</v>
      </c>
      <c r="AG121" s="1053"/>
      <c r="AH121" s="1053"/>
      <c r="AI121" s="1053"/>
      <c r="AJ121" s="1054"/>
      <c r="AK121" s="1055" t="s">
        <v>226</v>
      </c>
      <c r="AL121" s="1053"/>
      <c r="AM121" s="1053"/>
      <c r="AN121" s="1053"/>
      <c r="AO121" s="1054"/>
      <c r="AP121" s="1056" t="s">
        <v>226</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11357027</v>
      </c>
      <c r="BR121" s="1014"/>
      <c r="BS121" s="1014"/>
      <c r="BT121" s="1014"/>
      <c r="BU121" s="1014"/>
      <c r="BV121" s="1014">
        <v>10725925</v>
      </c>
      <c r="BW121" s="1014"/>
      <c r="BX121" s="1014"/>
      <c r="BY121" s="1014"/>
      <c r="BZ121" s="1014"/>
      <c r="CA121" s="1014">
        <v>10361702</v>
      </c>
      <c r="CB121" s="1014"/>
      <c r="CC121" s="1014"/>
      <c r="CD121" s="1014"/>
      <c r="CE121" s="1014"/>
      <c r="CF121" s="1008">
        <v>32.6</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v>7407425</v>
      </c>
      <c r="DH121" s="1014"/>
      <c r="DI121" s="1014"/>
      <c r="DJ121" s="1014"/>
      <c r="DK121" s="1014"/>
      <c r="DL121" s="1014">
        <v>7098228</v>
      </c>
      <c r="DM121" s="1014"/>
      <c r="DN121" s="1014"/>
      <c r="DO121" s="1014"/>
      <c r="DP121" s="1014"/>
      <c r="DQ121" s="1014">
        <v>6476332</v>
      </c>
      <c r="DR121" s="1014"/>
      <c r="DS121" s="1014"/>
      <c r="DT121" s="1014"/>
      <c r="DU121" s="1014"/>
      <c r="DV121" s="1015">
        <v>20.399999999999999</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226</v>
      </c>
      <c r="AB122" s="1053"/>
      <c r="AC122" s="1053"/>
      <c r="AD122" s="1053"/>
      <c r="AE122" s="1054"/>
      <c r="AF122" s="1055" t="s">
        <v>226</v>
      </c>
      <c r="AG122" s="1053"/>
      <c r="AH122" s="1053"/>
      <c r="AI122" s="1053"/>
      <c r="AJ122" s="1054"/>
      <c r="AK122" s="1055" t="s">
        <v>226</v>
      </c>
      <c r="AL122" s="1053"/>
      <c r="AM122" s="1053"/>
      <c r="AN122" s="1053"/>
      <c r="AO122" s="1054"/>
      <c r="AP122" s="1056" t="s">
        <v>226</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67689516</v>
      </c>
      <c r="BR122" s="1092"/>
      <c r="BS122" s="1092"/>
      <c r="BT122" s="1092"/>
      <c r="BU122" s="1092"/>
      <c r="BV122" s="1092">
        <v>67306117</v>
      </c>
      <c r="BW122" s="1092"/>
      <c r="BX122" s="1092"/>
      <c r="BY122" s="1092"/>
      <c r="BZ122" s="1092"/>
      <c r="CA122" s="1092">
        <v>65674393</v>
      </c>
      <c r="CB122" s="1092"/>
      <c r="CC122" s="1092"/>
      <c r="CD122" s="1092"/>
      <c r="CE122" s="1092"/>
      <c r="CF122" s="1112">
        <v>206.7</v>
      </c>
      <c r="CG122" s="1113"/>
      <c r="CH122" s="1113"/>
      <c r="CI122" s="1113"/>
      <c r="CJ122" s="1113"/>
      <c r="CK122" s="1104"/>
      <c r="CL122" s="1105"/>
      <c r="CM122" s="1105"/>
      <c r="CN122" s="1105"/>
      <c r="CO122" s="1106"/>
      <c r="CP122" s="1114" t="s">
        <v>475</v>
      </c>
      <c r="CQ122" s="1115"/>
      <c r="CR122" s="1115"/>
      <c r="CS122" s="1115"/>
      <c r="CT122" s="1115"/>
      <c r="CU122" s="1115"/>
      <c r="CV122" s="1115"/>
      <c r="CW122" s="1115"/>
      <c r="CX122" s="1115"/>
      <c r="CY122" s="1115"/>
      <c r="CZ122" s="1115"/>
      <c r="DA122" s="1115"/>
      <c r="DB122" s="1115"/>
      <c r="DC122" s="1115"/>
      <c r="DD122" s="1115"/>
      <c r="DE122" s="1115"/>
      <c r="DF122" s="1116"/>
      <c r="DG122" s="1013">
        <v>514953</v>
      </c>
      <c r="DH122" s="1014"/>
      <c r="DI122" s="1014"/>
      <c r="DJ122" s="1014"/>
      <c r="DK122" s="1014"/>
      <c r="DL122" s="1014">
        <v>462252</v>
      </c>
      <c r="DM122" s="1014"/>
      <c r="DN122" s="1014"/>
      <c r="DO122" s="1014"/>
      <c r="DP122" s="1014"/>
      <c r="DQ122" s="1014">
        <v>408493</v>
      </c>
      <c r="DR122" s="1014"/>
      <c r="DS122" s="1014"/>
      <c r="DT122" s="1014"/>
      <c r="DU122" s="1014"/>
      <c r="DV122" s="1015">
        <v>1.3</v>
      </c>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66280</v>
      </c>
      <c r="AB123" s="1053"/>
      <c r="AC123" s="1053"/>
      <c r="AD123" s="1053"/>
      <c r="AE123" s="1054"/>
      <c r="AF123" s="1055">
        <v>61197</v>
      </c>
      <c r="AG123" s="1053"/>
      <c r="AH123" s="1053"/>
      <c r="AI123" s="1053"/>
      <c r="AJ123" s="1054"/>
      <c r="AK123" s="1055">
        <v>80535</v>
      </c>
      <c r="AL123" s="1053"/>
      <c r="AM123" s="1053"/>
      <c r="AN123" s="1053"/>
      <c r="AO123" s="1054"/>
      <c r="AP123" s="1056">
        <v>0.3</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476</v>
      </c>
      <c r="BP123" s="1100"/>
      <c r="BQ123" s="1159">
        <v>94897089</v>
      </c>
      <c r="BR123" s="1160"/>
      <c r="BS123" s="1160"/>
      <c r="BT123" s="1160"/>
      <c r="BU123" s="1160"/>
      <c r="BV123" s="1160">
        <v>94102405</v>
      </c>
      <c r="BW123" s="1160"/>
      <c r="BX123" s="1160"/>
      <c r="BY123" s="1160"/>
      <c r="BZ123" s="1160"/>
      <c r="CA123" s="1160">
        <v>91430130</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t="s">
        <v>226</v>
      </c>
      <c r="DH123" s="1053"/>
      <c r="DI123" s="1053"/>
      <c r="DJ123" s="1053"/>
      <c r="DK123" s="1054"/>
      <c r="DL123" s="1055" t="s">
        <v>226</v>
      </c>
      <c r="DM123" s="1053"/>
      <c r="DN123" s="1053"/>
      <c r="DO123" s="1053"/>
      <c r="DP123" s="1054"/>
      <c r="DQ123" s="1055" t="s">
        <v>226</v>
      </c>
      <c r="DR123" s="1053"/>
      <c r="DS123" s="1053"/>
      <c r="DT123" s="1053"/>
      <c r="DU123" s="1054"/>
      <c r="DV123" s="1056" t="s">
        <v>226</v>
      </c>
      <c r="DW123" s="1057"/>
      <c r="DX123" s="1057"/>
      <c r="DY123" s="1057"/>
      <c r="DZ123" s="1058"/>
    </row>
    <row r="124" spans="1:130" s="247" customFormat="1" ht="26.25" customHeight="1" thickBot="1" x14ac:dyDescent="0.2">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v>18287</v>
      </c>
      <c r="AB124" s="1053"/>
      <c r="AC124" s="1053"/>
      <c r="AD124" s="1053"/>
      <c r="AE124" s="1054"/>
      <c r="AF124" s="1055">
        <v>16143</v>
      </c>
      <c r="AG124" s="1053"/>
      <c r="AH124" s="1053"/>
      <c r="AI124" s="1053"/>
      <c r="AJ124" s="1054"/>
      <c r="AK124" s="1055">
        <v>14188</v>
      </c>
      <c r="AL124" s="1053"/>
      <c r="AM124" s="1053"/>
      <c r="AN124" s="1053"/>
      <c r="AO124" s="1054"/>
      <c r="AP124" s="1056">
        <v>0</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4.3</v>
      </c>
      <c r="BR124" s="1122"/>
      <c r="BS124" s="1122"/>
      <c r="BT124" s="1122"/>
      <c r="BU124" s="1122"/>
      <c r="BV124" s="1122">
        <v>0.1</v>
      </c>
      <c r="BW124" s="1122"/>
      <c r="BX124" s="1122"/>
      <c r="BY124" s="1122"/>
      <c r="BZ124" s="1122"/>
      <c r="CA124" s="1122">
        <v>0.3</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v>25684611</v>
      </c>
      <c r="DH124" s="1078"/>
      <c r="DI124" s="1078"/>
      <c r="DJ124" s="1078"/>
      <c r="DK124" s="1079"/>
      <c r="DL124" s="1077">
        <v>24237485</v>
      </c>
      <c r="DM124" s="1078"/>
      <c r="DN124" s="1078"/>
      <c r="DO124" s="1078"/>
      <c r="DP124" s="1079"/>
      <c r="DQ124" s="1077" t="s">
        <v>226</v>
      </c>
      <c r="DR124" s="1078"/>
      <c r="DS124" s="1078"/>
      <c r="DT124" s="1078"/>
      <c r="DU124" s="1079"/>
      <c r="DV124" s="1080" t="s">
        <v>226</v>
      </c>
      <c r="DW124" s="1081"/>
      <c r="DX124" s="1081"/>
      <c r="DY124" s="1081"/>
      <c r="DZ124" s="1082"/>
    </row>
    <row r="125" spans="1:130" s="247" customFormat="1" ht="26.25" customHeight="1" x14ac:dyDescent="0.15">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v>88853</v>
      </c>
      <c r="AB125" s="1053"/>
      <c r="AC125" s="1053"/>
      <c r="AD125" s="1053"/>
      <c r="AE125" s="1054"/>
      <c r="AF125" s="1055">
        <v>49285</v>
      </c>
      <c r="AG125" s="1053"/>
      <c r="AH125" s="1053"/>
      <c r="AI125" s="1053"/>
      <c r="AJ125" s="1054"/>
      <c r="AK125" s="1055">
        <v>46414</v>
      </c>
      <c r="AL125" s="1053"/>
      <c r="AM125" s="1053"/>
      <c r="AN125" s="1053"/>
      <c r="AO125" s="1054"/>
      <c r="AP125" s="1056">
        <v>0.1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226</v>
      </c>
      <c r="DH125" s="1021"/>
      <c r="DI125" s="1021"/>
      <c r="DJ125" s="1021"/>
      <c r="DK125" s="1021"/>
      <c r="DL125" s="1021" t="s">
        <v>226</v>
      </c>
      <c r="DM125" s="1021"/>
      <c r="DN125" s="1021"/>
      <c r="DO125" s="1021"/>
      <c r="DP125" s="1021"/>
      <c r="DQ125" s="1021" t="s">
        <v>226</v>
      </c>
      <c r="DR125" s="1021"/>
      <c r="DS125" s="1021"/>
      <c r="DT125" s="1021"/>
      <c r="DU125" s="1021"/>
      <c r="DV125" s="1022" t="s">
        <v>226</v>
      </c>
      <c r="DW125" s="1022"/>
      <c r="DX125" s="1022"/>
      <c r="DY125" s="1022"/>
      <c r="DZ125" s="1023"/>
    </row>
    <row r="126" spans="1:130" s="247" customFormat="1" ht="26.25" customHeight="1" thickBot="1" x14ac:dyDescent="0.2">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226</v>
      </c>
      <c r="AB126" s="1053"/>
      <c r="AC126" s="1053"/>
      <c r="AD126" s="1053"/>
      <c r="AE126" s="1054"/>
      <c r="AF126" s="1055" t="s">
        <v>226</v>
      </c>
      <c r="AG126" s="1053"/>
      <c r="AH126" s="1053"/>
      <c r="AI126" s="1053"/>
      <c r="AJ126" s="1054"/>
      <c r="AK126" s="1055" t="s">
        <v>226</v>
      </c>
      <c r="AL126" s="1053"/>
      <c r="AM126" s="1053"/>
      <c r="AN126" s="1053"/>
      <c r="AO126" s="1054"/>
      <c r="AP126" s="1056" t="s">
        <v>226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226</v>
      </c>
      <c r="DH126" s="1014"/>
      <c r="DI126" s="1014"/>
      <c r="DJ126" s="1014"/>
      <c r="DK126" s="1014"/>
      <c r="DL126" s="1014" t="s">
        <v>226</v>
      </c>
      <c r="DM126" s="1014"/>
      <c r="DN126" s="1014"/>
      <c r="DO126" s="1014"/>
      <c r="DP126" s="1014"/>
      <c r="DQ126" s="1014" t="s">
        <v>226</v>
      </c>
      <c r="DR126" s="1014"/>
      <c r="DS126" s="1014"/>
      <c r="DT126" s="1014"/>
      <c r="DU126" s="1014"/>
      <c r="DV126" s="1015" t="s">
        <v>226</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226</v>
      </c>
      <c r="AB127" s="1053"/>
      <c r="AC127" s="1053"/>
      <c r="AD127" s="1053"/>
      <c r="AE127" s="1054"/>
      <c r="AF127" s="1055" t="s">
        <v>226</v>
      </c>
      <c r="AG127" s="1053"/>
      <c r="AH127" s="1053"/>
      <c r="AI127" s="1053"/>
      <c r="AJ127" s="1054"/>
      <c r="AK127" s="1055" t="s">
        <v>226</v>
      </c>
      <c r="AL127" s="1053"/>
      <c r="AM127" s="1053"/>
      <c r="AN127" s="1053"/>
      <c r="AO127" s="1054"/>
      <c r="AP127" s="1056" t="s">
        <v>226</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226</v>
      </c>
      <c r="DH127" s="1014"/>
      <c r="DI127" s="1014"/>
      <c r="DJ127" s="1014"/>
      <c r="DK127" s="1014"/>
      <c r="DL127" s="1014" t="s">
        <v>226</v>
      </c>
      <c r="DM127" s="1014"/>
      <c r="DN127" s="1014"/>
      <c r="DO127" s="1014"/>
      <c r="DP127" s="1014"/>
      <c r="DQ127" s="1014" t="s">
        <v>226</v>
      </c>
      <c r="DR127" s="1014"/>
      <c r="DS127" s="1014"/>
      <c r="DT127" s="1014"/>
      <c r="DU127" s="1014"/>
      <c r="DV127" s="1015" t="s">
        <v>226</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1341679</v>
      </c>
      <c r="AB128" s="1142"/>
      <c r="AC128" s="1142"/>
      <c r="AD128" s="1142"/>
      <c r="AE128" s="1143"/>
      <c r="AF128" s="1144">
        <v>1203431</v>
      </c>
      <c r="AG128" s="1142"/>
      <c r="AH128" s="1142"/>
      <c r="AI128" s="1142"/>
      <c r="AJ128" s="1143"/>
      <c r="AK128" s="1144">
        <v>1243140</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226</v>
      </c>
      <c r="BG128" s="1149"/>
      <c r="BH128" s="1149"/>
      <c r="BI128" s="1149"/>
      <c r="BJ128" s="1149"/>
      <c r="BK128" s="1149"/>
      <c r="BL128" s="1150"/>
      <c r="BM128" s="1148">
        <v>11.5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v>176750</v>
      </c>
      <c r="DH128" s="1134"/>
      <c r="DI128" s="1134"/>
      <c r="DJ128" s="1134"/>
      <c r="DK128" s="1134"/>
      <c r="DL128" s="1134">
        <v>164250</v>
      </c>
      <c r="DM128" s="1134"/>
      <c r="DN128" s="1134"/>
      <c r="DO128" s="1134"/>
      <c r="DP128" s="1134"/>
      <c r="DQ128" s="1134">
        <v>178850</v>
      </c>
      <c r="DR128" s="1134"/>
      <c r="DS128" s="1134"/>
      <c r="DT128" s="1134"/>
      <c r="DU128" s="1134"/>
      <c r="DV128" s="1135">
        <v>0.6</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38819027</v>
      </c>
      <c r="AB129" s="1053"/>
      <c r="AC129" s="1053"/>
      <c r="AD129" s="1053"/>
      <c r="AE129" s="1054"/>
      <c r="AF129" s="1055">
        <v>38391104</v>
      </c>
      <c r="AG129" s="1053"/>
      <c r="AH129" s="1053"/>
      <c r="AI129" s="1053"/>
      <c r="AJ129" s="1054"/>
      <c r="AK129" s="1055">
        <v>38285303</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226</v>
      </c>
      <c r="BG129" s="1163"/>
      <c r="BH129" s="1163"/>
      <c r="BI129" s="1163"/>
      <c r="BJ129" s="1163"/>
      <c r="BK129" s="1163"/>
      <c r="BL129" s="1164"/>
      <c r="BM129" s="1162">
        <v>16.5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7124320</v>
      </c>
      <c r="AB130" s="1053"/>
      <c r="AC130" s="1053"/>
      <c r="AD130" s="1053"/>
      <c r="AE130" s="1054"/>
      <c r="AF130" s="1055">
        <v>6632647</v>
      </c>
      <c r="AG130" s="1053"/>
      <c r="AH130" s="1053"/>
      <c r="AI130" s="1053"/>
      <c r="AJ130" s="1054"/>
      <c r="AK130" s="1055">
        <v>6517554</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4.4000000000000004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31694707</v>
      </c>
      <c r="AB131" s="1078"/>
      <c r="AC131" s="1078"/>
      <c r="AD131" s="1078"/>
      <c r="AE131" s="1079"/>
      <c r="AF131" s="1077">
        <v>31758457</v>
      </c>
      <c r="AG131" s="1078"/>
      <c r="AH131" s="1078"/>
      <c r="AI131" s="1078"/>
      <c r="AJ131" s="1079"/>
      <c r="AK131" s="1077">
        <v>31767749</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v>0.3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5.7198509519999998</v>
      </c>
      <c r="AB132" s="1194"/>
      <c r="AC132" s="1194"/>
      <c r="AD132" s="1194"/>
      <c r="AE132" s="1195"/>
      <c r="AF132" s="1196">
        <v>4.23870404</v>
      </c>
      <c r="AG132" s="1194"/>
      <c r="AH132" s="1194"/>
      <c r="AI132" s="1194"/>
      <c r="AJ132" s="1195"/>
      <c r="AK132" s="1196">
        <v>3.267115338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5.9</v>
      </c>
      <c r="AB133" s="1177"/>
      <c r="AC133" s="1177"/>
      <c r="AD133" s="1177"/>
      <c r="AE133" s="1178"/>
      <c r="AF133" s="1176">
        <v>5.0999999999999996</v>
      </c>
      <c r="AG133" s="1177"/>
      <c r="AH133" s="1177"/>
      <c r="AI133" s="1177"/>
      <c r="AJ133" s="1178"/>
      <c r="AK133" s="1176">
        <v>4.4000000000000004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FfjOwxrSrKhhWNbuM5Vm5hlV86vsbDj3JSrSwOFwxPjK+/MUMMRKKJnVv7qrvCv7GRHgnrhor4j9GNP3a6gQg==" saltValue="v8K1xb51N6UEvYXeU9iT7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vtrd9/4FuFXMDs7FCbZXdynmg/IADeIWBVDHS07HxMnmTSwah9Lou3uOtTbtoO4T7At8fY/yRCwuH86yQNVwg==" saltValue="aXVTabt+MtV7/BuyownC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t+TFDcY1UKRopr2k2qEANb/gMboriuUhXE38ssx3y7Q4qrFAOHsls+Rbvo/PY1rb9OConaWCRtMgDpsMVI5lg==" saltValue="GnxIONntYIkCJ9yKLVJj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9518559</v>
      </c>
      <c r="AP9" s="313">
        <v>56052</v>
      </c>
      <c r="AQ9" s="314">
        <v>59644</v>
      </c>
      <c r="AR9" s="315">
        <v>-6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826012</v>
      </c>
      <c r="AP10" s="316">
        <v>4864</v>
      </c>
      <c r="AQ10" s="317">
        <v>4095</v>
      </c>
      <c r="AR10" s="318">
        <v>18.8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70752</v>
      </c>
      <c r="AP11" s="316">
        <v>417</v>
      </c>
      <c r="AQ11" s="317">
        <v>2516</v>
      </c>
      <c r="AR11" s="318">
        <v>-83.4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v>272589</v>
      </c>
      <c r="AP12" s="316">
        <v>1605</v>
      </c>
      <c r="AQ12" s="317">
        <v>422</v>
      </c>
      <c r="AR12" s="318">
        <v>280.3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516</v>
      </c>
      <c r="AP13" s="316" t="s">
        <v>516</v>
      </c>
      <c r="AQ13" s="317">
        <v>65</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339657</v>
      </c>
      <c r="AP14" s="316">
        <v>2000</v>
      </c>
      <c r="AQ14" s="317">
        <v>1976</v>
      </c>
      <c r="AR14" s="318">
        <v>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396967</v>
      </c>
      <c r="AP15" s="316">
        <v>2338</v>
      </c>
      <c r="AQ15" s="317">
        <v>1853</v>
      </c>
      <c r="AR15" s="318">
        <v>26.2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-611222</v>
      </c>
      <c r="AP16" s="316">
        <v>-3599</v>
      </c>
      <c r="AQ16" s="317">
        <v>-4797</v>
      </c>
      <c r="AR16" s="318">
        <v>-25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10813314</v>
      </c>
      <c r="AP17" s="316">
        <v>63676</v>
      </c>
      <c r="AQ17" s="317">
        <v>65773</v>
      </c>
      <c r="AR17" s="318">
        <v>-3.2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6.45</v>
      </c>
      <c r="AP21" s="329">
        <v>6.72</v>
      </c>
      <c r="AQ21" s="330">
        <v>-0.27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98.1</v>
      </c>
      <c r="AP22" s="334">
        <v>99.3</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5583290</v>
      </c>
      <c r="AP32" s="343">
        <v>32878</v>
      </c>
      <c r="AQ32" s="344">
        <v>36938</v>
      </c>
      <c r="AR32" s="345">
        <v>-11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516</v>
      </c>
      <c r="AP34" s="343" t="s">
        <v>516</v>
      </c>
      <c r="AQ34" s="344">
        <v>26</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2940573</v>
      </c>
      <c r="AP35" s="343">
        <v>17316</v>
      </c>
      <c r="AQ35" s="344">
        <v>10676</v>
      </c>
      <c r="AR35" s="345">
        <v>62.2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133583</v>
      </c>
      <c r="AP36" s="343">
        <v>787</v>
      </c>
      <c r="AQ36" s="344">
        <v>537</v>
      </c>
      <c r="AR36" s="345">
        <v>46.6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v>141137</v>
      </c>
      <c r="AP37" s="343">
        <v>831</v>
      </c>
      <c r="AQ37" s="344">
        <v>623</v>
      </c>
      <c r="AR37" s="345">
        <v>33.4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516</v>
      </c>
      <c r="AP38" s="346" t="s">
        <v>516</v>
      </c>
      <c r="AQ38" s="347">
        <v>1</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-1243140</v>
      </c>
      <c r="AP39" s="343">
        <v>-7320</v>
      </c>
      <c r="AQ39" s="344">
        <v>-6161</v>
      </c>
      <c r="AR39" s="345">
        <v>18.8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-6517554</v>
      </c>
      <c r="AP40" s="343">
        <v>-38380</v>
      </c>
      <c r="AQ40" s="344">
        <v>-33330</v>
      </c>
      <c r="AR40" s="345">
        <v>15.2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1037889</v>
      </c>
      <c r="AP41" s="343">
        <v>6112</v>
      </c>
      <c r="AQ41" s="344">
        <v>9311</v>
      </c>
      <c r="AR41" s="345">
        <v>-34.4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9220819</v>
      </c>
      <c r="AN51" s="365">
        <v>54062</v>
      </c>
      <c r="AO51" s="366">
        <v>3.2</v>
      </c>
      <c r="AP51" s="367">
        <v>52496</v>
      </c>
      <c r="AQ51" s="368">
        <v>16.7</v>
      </c>
      <c r="AR51" s="369">
        <v>-13.5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4741807</v>
      </c>
      <c r="AN52" s="373">
        <v>27802</v>
      </c>
      <c r="AO52" s="374">
        <v>-9.3000000000000007</v>
      </c>
      <c r="AP52" s="375">
        <v>29467</v>
      </c>
      <c r="AQ52" s="376">
        <v>11.6</v>
      </c>
      <c r="AR52" s="377">
        <v>-20.9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6237661</v>
      </c>
      <c r="AN53" s="365">
        <v>36602</v>
      </c>
      <c r="AO53" s="366">
        <v>-32.299999999999997</v>
      </c>
      <c r="AP53" s="367">
        <v>52619</v>
      </c>
      <c r="AQ53" s="368">
        <v>0.2</v>
      </c>
      <c r="AR53" s="369">
        <v>-32.5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3681102</v>
      </c>
      <c r="AN54" s="373">
        <v>21600</v>
      </c>
      <c r="AO54" s="374">
        <v>-22.3</v>
      </c>
      <c r="AP54" s="375">
        <v>31149</v>
      </c>
      <c r="AQ54" s="376">
        <v>5.7</v>
      </c>
      <c r="AR54" s="377">
        <v>-28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8895198</v>
      </c>
      <c r="AN55" s="365">
        <v>52253</v>
      </c>
      <c r="AO55" s="366">
        <v>42.8</v>
      </c>
      <c r="AP55" s="367">
        <v>51875</v>
      </c>
      <c r="AQ55" s="368">
        <v>-1.4</v>
      </c>
      <c r="AR55" s="369">
        <v>44.2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5166941</v>
      </c>
      <c r="AN56" s="373">
        <v>30352</v>
      </c>
      <c r="AO56" s="374">
        <v>40.5</v>
      </c>
      <c r="AP56" s="375">
        <v>29372</v>
      </c>
      <c r="AQ56" s="376">
        <v>-5.7</v>
      </c>
      <c r="AR56" s="377">
        <v>46.2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11508000</v>
      </c>
      <c r="AN57" s="365">
        <v>67679</v>
      </c>
      <c r="AO57" s="366">
        <v>29.5</v>
      </c>
      <c r="AP57" s="367">
        <v>48064</v>
      </c>
      <c r="AQ57" s="368">
        <v>-7.3</v>
      </c>
      <c r="AR57" s="369">
        <v>36.799999999999997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6664832</v>
      </c>
      <c r="AN58" s="373">
        <v>39196</v>
      </c>
      <c r="AO58" s="374">
        <v>29.1</v>
      </c>
      <c r="AP58" s="375">
        <v>30373</v>
      </c>
      <c r="AQ58" s="376">
        <v>3.4</v>
      </c>
      <c r="AR58" s="377">
        <v>25.7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13543275</v>
      </c>
      <c r="AN59" s="365">
        <v>79752</v>
      </c>
      <c r="AO59" s="366">
        <v>17.8</v>
      </c>
      <c r="AP59" s="367">
        <v>56662</v>
      </c>
      <c r="AQ59" s="368">
        <v>17.899999999999999</v>
      </c>
      <c r="AR59" s="369">
        <v>-0.1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6709304</v>
      </c>
      <c r="AN60" s="373">
        <v>39509</v>
      </c>
      <c r="AO60" s="374">
        <v>0.8</v>
      </c>
      <c r="AP60" s="375">
        <v>34709</v>
      </c>
      <c r="AQ60" s="376">
        <v>14.3</v>
      </c>
      <c r="AR60" s="377">
        <v>-13.5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9880991</v>
      </c>
      <c r="AN61" s="380">
        <v>58070</v>
      </c>
      <c r="AO61" s="381">
        <v>12.2</v>
      </c>
      <c r="AP61" s="382">
        <v>52343</v>
      </c>
      <c r="AQ61" s="383">
        <v>5.2</v>
      </c>
      <c r="AR61" s="369">
        <v>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5392797</v>
      </c>
      <c r="AN62" s="373">
        <v>31692</v>
      </c>
      <c r="AO62" s="374">
        <v>7.8</v>
      </c>
      <c r="AP62" s="375">
        <v>31014</v>
      </c>
      <c r="AQ62" s="376">
        <v>5.9</v>
      </c>
      <c r="AR62" s="377">
        <v>1.9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V0MxLvA9cdIjfvAbZqIxC4B7Awqvy/SnO1ktWaYz99kuyfTfNbAJEj1X2dUdkz75PkkohgJQ6ywrGCx8I2b6A==" saltValue="EiF9IfdA+0UDzNCFPSkb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bMfTxSw8QcJkOet3N95sJkhwMt0aWGOqIxBLV8m/cB5IKwdtsTanLPrNC3otecN0jRl+zv+ehHtc2SxlXEXhIA==" saltValue="qmeL+1k0xIsLnZp1xGTM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GmbDBx9u0zejycar9UFuELXnu7LWIb8hJ+xdqsQ/39fPH/AVyW0fTbOMAPMTY2Tj0bFEakTtcGYU6vHPQ5YdcQ==" saltValue="5QxSHPJNNvx2o34AGxw0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21.22</v>
      </c>
      <c r="G47" s="12">
        <v>19.32</v>
      </c>
      <c r="H47" s="12">
        <v>18.579999999999998</v>
      </c>
      <c r="I47" s="12">
        <v>20.46</v>
      </c>
      <c r="J47" s="13">
        <v>21.56</v>
      </c>
    </row>
    <row r="48" spans="2:10" ht="57.75" customHeight="1" x14ac:dyDescent="0.15">
      <c r="B48" s="14"/>
      <c r="C48" s="1238" t="s">
        <v>4</v>
      </c>
      <c r="D48" s="1238"/>
      <c r="E48" s="1239"/>
      <c r="F48" s="15">
        <v>5.35</v>
      </c>
      <c r="G48" s="16">
        <v>1.65</v>
      </c>
      <c r="H48" s="16">
        <v>5.0999999999999996</v>
      </c>
      <c r="I48" s="16">
        <v>4.4400000000000004</v>
      </c>
      <c r="J48" s="17">
        <v>2.29</v>
      </c>
    </row>
    <row r="49" spans="2:10" ht="57.75" customHeight="1" thickBot="1" x14ac:dyDescent="0.2">
      <c r="B49" s="18"/>
      <c r="C49" s="1240" t="s">
        <v>5</v>
      </c>
      <c r="D49" s="1240"/>
      <c r="E49" s="1241"/>
      <c r="F49" s="19" t="s">
        <v>562</v>
      </c>
      <c r="G49" s="20" t="s">
        <v>563</v>
      </c>
      <c r="H49" s="20">
        <v>1.52</v>
      </c>
      <c r="I49" s="20" t="s">
        <v>564</v>
      </c>
      <c r="J49" s="21" t="s">
        <v>565</v>
      </c>
    </row>
    <row r="50" spans="2:10" ht="13.5" customHeight="1" x14ac:dyDescent="0.15"/>
  </sheetData>
  <sheetProtection algorithmName="SHA-512" hashValue="1qSTHVSSVfNsP32pjuGsGp2QUTB3T5oDdYF27yYn/eGswNVt3w4SkMwliJ/zfLSNQKIiFJw3m1c9BU3y5T2sQw==" saltValue="5USriTQPyJrnHCakQ4XS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2021-10-20T10:11:40Z</cp:lastPrinted>
  <dcterms:created xsi:type="dcterms:W3CDTF">2021-02-05T02:51:13Z</dcterms:created>
  <dcterms:modified xsi:type="dcterms:W3CDTF">2021-10-21T23:50:49Z</dcterms:modified>
  <cp:category/>
</cp:coreProperties>
</file>