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N:\☆財政Ｇ\05年度\113 県調査・報告\060財政状況資料集\R4\05 市→県へ提出\"/>
    </mc:Choice>
  </mc:AlternateContent>
  <xr:revisionPtr revIDLastSave="0" documentId="13_ncr:1_{31D801B9-DCDF-40E3-A26D-EE7795D76E6D}" xr6:coauthVersionLast="47" xr6:coauthVersionMax="47" xr10:uidLastSave="{00000000-0000-0000-0000-000000000000}"/>
  <bookViews>
    <workbookView xWindow="-120" yWindow="-120" windowWidth="20730" windowHeight="110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C37" i="10"/>
  <c r="BE36" i="10"/>
  <c r="C36" i="10"/>
  <c r="BW35" i="10"/>
  <c r="BW36" i="10" s="1"/>
  <c r="BW37" i="10" s="1"/>
  <c r="BW38" i="10" s="1"/>
  <c r="BW39" i="10" s="1"/>
  <c r="BE35" i="10"/>
  <c r="C35" i="10"/>
  <c r="CO34" i="10"/>
  <c r="CO35" i="10" s="1"/>
  <c r="CO36" i="10" s="1"/>
  <c r="CO37" i="10" s="1"/>
  <c r="BW34"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alcChain>
</file>

<file path=xl/sharedStrings.xml><?xml version="1.0" encoding="utf-8"?>
<sst xmlns="http://schemas.openxmlformats.org/spreadsheetml/2006/main" count="1060" uniqueCount="598">
  <si>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</si>
  <si>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</si>
  <si>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</si>
  <si>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</si>
  <si>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</si>
  <si>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</si>
  <si>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</si>
  <si>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</si>
  <si>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</si>
  <si>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</si>
  <si>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</si>
  <si>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</si>
  <si>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</si>
  <si>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</si>
  <si>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</si>
  <si>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</si>
  <si>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</si>
  <si>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</si>
  <si>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</si>
  <si>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</si>
  <si>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</si>
  <si>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</si>
  <si>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</si>
  <si>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</si>
  <si>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</si>
  <si>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</si>
  <si>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</si>
  <si>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</si>
  <si>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</si>
  <si>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</si>
  <si>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</si>
  <si>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</si>
  <si>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</si>
  <si>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</si>
  <si>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</si>
  <si>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</si>
  <si>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</si>
  <si>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</si>
  <si>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</si>
  <si>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</si>
  <si>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</si>
  <si>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</si>
  <si>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</si>
  <si>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</si>
  <si>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</si>
  <si>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</si>
  <si>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</si>
  <si>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</si>
  <si>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</si>
  <si>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</si>
  <si>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</si>
  <si>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</si>
  <si>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</si>
  <si>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</si>
  <si>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</si>
  <si>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</si>
  <si>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</si>
  <si>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</si>
  <si>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</si>
  <si>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</si>
  <si>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</si>
  <si>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</si>
  <si>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</si>
  <si>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</si>
  <si>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</si>
  <si>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</si>
  <si>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</si>
  <si>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</si>
  <si>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</si>
  <si>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</si>
  <si>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</si>
  <si>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</si>
  <si>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</si>
  <si>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</si>
  <si>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</si>
  <si>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</si>
  <si>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</si>
  <si>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</si>
  <si>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</si>
  <si>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</si>
  <si>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</si>
  <si>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</si>
  <si>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</si>
  <si>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</si>
  <si>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</si>
  <si>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</si>
  <si>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</si>
  <si>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</si>
  <si>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</si>
  <si>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</si>
  <si>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</si>
  <si>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</si>
  <si>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</si>
  <si>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</si>
  <si>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</si>
  <si>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</si>
  <si>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</si>
  <si>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</si>
  <si>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</si>
  <si>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</si>
  <si>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磐田市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</si>
  <si>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</si>
  <si>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</si>
  <si>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</si>
  <si>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</si>
  <si>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</si>
  <si>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</si>
  <si>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</si>
  <si>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</si>
  <si>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</si>
  <si>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</si>
  <si>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</si>
  <si>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</si>
  <si>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</si>
  <si>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</si>
  <si>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</si>
  <si>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</si>
  <si>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</si>
  <si>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</si>
  <si>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</si>
  <si>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</si>
  <si>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</si>
  <si>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</si>
  <si>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</si>
  <si>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</si>
  <si>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</si>
  <si>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</si>
  <si>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</si>
  <si>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</si>
  <si>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</si>
  <si>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</si>
  <si>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</si>
  <si>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</si>
  <si>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</si>
  <si>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</si>
  <si>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</si>
  <si>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</si>
  <si>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</si>
  <si>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</si>
  <si>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</si>
  <si>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</si>
  <si>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</si>
  <si>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</si>
  <si>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</si>
  <si>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</si>
  <si>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</si>
  <si>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</si>
  <si>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</si>
  <si>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</si>
  <si>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</si>
  <si>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</si>
  <si>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</si>
  <si>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</si>
  <si>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</si>
  <si>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</si>
  <si>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</si>
  <si>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</si>
  <si>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</si>
  <si>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</si>
  <si>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</si>
  <si>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</si>
  <si>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</si>
  <si>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</si>
  <si>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</si>
  <si>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</si>
  <si>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</si>
  <si>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</si>
  <si>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</si>
  <si>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</si>
  <si>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</si>
  <si>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</si>
  <si>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</si>
  <si>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</si>
  <si>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</si>
  <si>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</si>
  <si>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</si>
  <si>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</si>
  <si>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</si>
  <si>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</si>
  <si>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</si>
  <si>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</si>
  <si>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</si>
  <si>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</si>
  <si>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</si>
  <si>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</si>
  <si>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</si>
  <si>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</si>
  <si>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</si>
  <si>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</si>
  <si>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</si>
  <si>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</si>
  <si>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</si>
  <si>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</si>
  <si>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</si>
  <si>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</si>
  <si>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</si>
  <si>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</si>
  <si>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</si>
  <si>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</si>
  <si>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</si>
  <si>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</si>
  <si>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</si>
  <si>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</si>
  <si>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</si>
  <si>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</si>
  <si>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</si>
  <si>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</si>
  <si>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</si>
  <si>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</si>
  <si>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</si>
  <si>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</si>
  <si>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</si>
  <si>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</si>
  <si>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</si>
  <si>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</si>
  <si>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</si>
  <si>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</si>
  <si>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静岡県磐田市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</si>
  <si>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</si>
  <si>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</si>
  <si>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</si>
  <si>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</si>
  <si>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</si>
  <si>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</si>
  <si>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</si>
  <si>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</si>
  <si>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</si>
  <si>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</si>
  <si>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</si>
  <si>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</si>
  <si>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</si>
  <si>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</si>
  <si>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</si>
  <si>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</si>
  <si>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</si>
  <si>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</si>
  <si>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</si>
  <si>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</si>
  <si>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</si>
  <si>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</si>
  <si>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</si>
  <si>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</si>
  <si>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</si>
  <si>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</si>
  <si>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</si>
  <si>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</si>
  <si>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</si>
  <si>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</si>
  <si>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</si>
  <si>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</si>
  <si>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</si>
  <si>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</si>
  <si>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</si>
  <si>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</si>
  <si>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</si>
  <si>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</si>
  <si>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</si>
  <si>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</si>
  <si>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</si>
  <si>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</si>
  <si>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</si>
  <si>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</si>
  <si>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</si>
  <si>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</si>
  <si>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</si>
  <si>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</si>
  <si>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</si>
  <si>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</si>
  <si>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</si>
  <si>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</si>
  <si>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</si>
  <si>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</si>
  <si>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</si>
  <si>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</si>
  <si>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</si>
  <si>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</si>
  <si>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</si>
  <si>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</si>
  <si>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</si>
  <si>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</si>
  <si>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</si>
  <si>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</si>
  <si>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</si>
  <si>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</si>
  <si>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</si>
  <si>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</si>
  <si>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</si>
  <si>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</si>
  <si>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</si>
  <si>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</si>
  <si>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</si>
  <si>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</si>
  <si>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</si>
  <si>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</si>
  <si>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</si>
  <si>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</si>
  <si>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</si>
  <si>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</si>
  <si>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</si>
  <si>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</si>
  <si>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</si>
  <si>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</si>
  <si>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</si>
  <si>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</si>
  <si>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</si>
  <si>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</si>
  <si>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</si>
  <si>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</si>
  <si>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</si>
  <si>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</si>
  <si>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</si>
  <si>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</si>
  <si>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</si>
  <si>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</si>
  <si>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</si>
  <si>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</si>
  <si>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</si>
  <si>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</si>
  <si>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</si>
  <si>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</si>
  <si>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</si>
  <si>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</si>
  <si>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</si>
  <si>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</si>
  <si>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</si>
  <si>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</si>
  <si>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</si>
  <si>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</si>
  <si>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</si>
  <si>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</si>
  <si>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</si>
  <si>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</si>
  <si>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</si>
  <si>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</si>
  <si>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</si>
  <si>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</si>
  <si>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</si>
  <si>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</si>
  <si>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</si>
  <si>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</si>
  <si>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</si>
  <si>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</si>
  <si>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</si>
  <si>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</si>
  <si>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</si>
  <si>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</si>
  <si>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駐車場整備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</si>
  <si>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</si>
  <si>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</si>
  <si>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</si>
  <si>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</si>
  <si>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</si>
  <si>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</si>
  <si>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</si>
  <si>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</si>
  <si>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</si>
  <si>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</si>
  <si>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</si>
  <si>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</si>
  <si>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</si>
  <si>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</si>
  <si>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</si>
  <si>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</si>
  <si>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</si>
  <si>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</si>
  <si>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</si>
  <si>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</si>
  <si>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</si>
  <si>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</si>
  <si>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静岡県磐田市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</si>
  <si>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</si>
  <si>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</si>
  <si>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</si>
  <si>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</si>
  <si>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</si>
  <si>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</si>
  <si>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</si>
  <si>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</si>
  <si>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</si>
  <si>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</si>
  <si>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</si>
  <si>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</si>
  <si>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</si>
  <si>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</si>
  <si>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</si>
  <si>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</si>
  <si>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</si>
  <si>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</si>
  <si>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</si>
  <si>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</si>
  <si>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</si>
  <si>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</si>
  <si>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</si>
  <si>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</si>
  <si>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</si>
  <si>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</si>
  <si>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</si>
  <si>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</si>
  <si>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</si>
  <si>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</si>
  <si>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</si>
  <si>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</si>
  <si>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</si>
  <si>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</si>
  <si>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</si>
  <si>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</si>
  <si>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</si>
  <si>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</si>
  <si>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</si>
  <si>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</si>
  <si>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下水道事業会計</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</si>
  <si>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</si>
  <si>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</si>
  <si>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</si>
  <si>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</si>
  <si>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</si>
  <si>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</si>
  <si>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</si>
  <si>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</si>
  <si>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</si>
  <si>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</si>
  <si>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</si>
  <si>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</si>
  <si>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</si>
  <si>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</si>
  <si>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</si>
  <si>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</si>
  <si>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</si>
  <si>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</si>
  <si>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</si>
  <si>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</si>
  <si>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</si>
  <si>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</si>
  <si>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</si>
  <si>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</si>
  <si>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</si>
  <si>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</si>
  <si>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</si>
  <si>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</si>
  <si>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</si>
  <si>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</si>
  <si>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</si>
  <si>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</si>
  <si>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</si>
  <si>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</si>
  <si>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</si>
  <si>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</si>
  <si>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</si>
  <si>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</si>
  <si>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</si>
  <si>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</si>
  <si>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</si>
  <si>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</si>
  <si>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</si>
  <si>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</si>
  <si>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</si>
  <si>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</si>
  <si>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</si>
  <si>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</si>
  <si>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</si>
  <si>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</si>
  <si>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</si>
  <si>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</si>
  <si>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</si>
  <si>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</si>
  <si>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</si>
  <si>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</si>
  <si>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</si>
  <si>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</si>
  <si>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</si>
  <si>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</si>
  <si>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</si>
  <si>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</si>
  <si>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</si>
  <si>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</si>
  <si>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</si>
  <si>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</si>
  <si>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</si>
  <si>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</si>
  <si>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</si>
  <si>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</si>
  <si>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</si>
  <si>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</si>
  <si>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</si>
  <si>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</si>
  <si>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</si>
  <si>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</si>
  <si>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</si>
  <si>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</si>
  <si>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</si>
  <si>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</si>
  <si>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</si>
  <si>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</si>
  <si>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</si>
  <si>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</si>
  <si>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</si>
  <si>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</si>
  <si>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</si>
  <si>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</si>
  <si>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</si>
  <si>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</si>
  <si>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</si>
  <si>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</si>
  <si>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</si>
  <si>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</si>
  <si>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</si>
  <si>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</si>
  <si>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</si>
  <si>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</si>
  <si>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</si>
  <si>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</si>
  <si>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</si>
  <si>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</si>
  <si>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</si>
  <si>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</si>
  <si>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</si>
  <si>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</si>
  <si>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</si>
  <si>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</si>
  <si>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</si>
  <si>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</si>
  <si>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</si>
  <si>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</si>
  <si>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</si>
  <si>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</si>
  <si>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</si>
  <si>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</si>
  <si>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</si>
  <si>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</si>
  <si>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</si>
  <si>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</si>
  <si>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</si>
  <si>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</si>
  <si>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</si>
  <si>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</si>
  <si>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</si>
  <si>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</si>
  <si>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</si>
  <si>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</si>
  <si>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</si>
  <si>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</si>
  <si>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</si>
  <si>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</si>
  <si>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</si>
  <si>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</si>
  <si>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</si>
  <si>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</si>
  <si>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</si>
  <si>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</si>
  <si>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</si>
  <si>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</si>
  <si>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</si>
  <si>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</si>
  <si>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</si>
  <si>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</si>
  <si>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</si>
  <si>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</si>
  <si>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</si>
  <si>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</si>
  <si>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</si>
  <si>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1.61</t>
  </si>
  <si>
    <t>▲ 3.37</t>
  </si>
  <si>
    <t>▲ 2.91</t>
  </si>
  <si>
    <t>▲ 1.56</t>
  </si>
  <si>
    <t>病院事業会計</t>
  </si>
  <si>
    <t>一般会計</t>
  </si>
  <si>
    <t>水道事業会計</t>
  </si>
  <si>
    <t>下水道事業会計</t>
  </si>
  <si>
    <t>介護保険事業特別会計</t>
  </si>
  <si>
    <t>国民健康保険事業特別会計</t>
  </si>
  <si>
    <t>後期高齢者医療事業特別会計</t>
  </si>
  <si>
    <t>駐車場事業特別会計</t>
  </si>
  <si>
    <t>その他会計（赤字）</t>
  </si>
  <si>
    <t>▲ 0.04</t>
  </si>
  <si>
    <t>その他会計（黒字）</t>
  </si>
  <si>
    <t>（百万円）</t>
    <phoneticPr fontId="5"/>
  </si>
  <si>
    <t>H30</t>
    <phoneticPr fontId="5"/>
  </si>
  <si>
    <t>R01</t>
    <phoneticPr fontId="5"/>
  </si>
  <si>
    <t>R02</t>
    <phoneticPr fontId="5"/>
  </si>
  <si>
    <t>R03</t>
    <phoneticPr fontId="5"/>
  </si>
  <si>
    <t>R04</t>
    <phoneticPr fontId="5"/>
  </si>
  <si>
    <t>太田川原野谷川治水水防組合</t>
  </si>
  <si>
    <t>中遠広域事務組合</t>
  </si>
  <si>
    <t>中東遠看護専門学校組合</t>
  </si>
  <si>
    <t>静岡県後期高齢者医療広域連合</t>
  </si>
  <si>
    <t>静岡地方税滞納整理機構</t>
  </si>
  <si>
    <t>静岡県後期高齢者医療広域連合（事業会計分）</t>
  </si>
  <si>
    <t>磐田市勤労者福祉サービスセンター</t>
    <rPh sb="0" eb="3">
      <t>イワタシ</t>
    </rPh>
    <rPh sb="3" eb="6">
      <t>キンロウシャ</t>
    </rPh>
    <rPh sb="6" eb="8">
      <t>フクシ</t>
    </rPh>
    <phoneticPr fontId="2"/>
  </si>
  <si>
    <t>磐田原総合開発</t>
    <rPh sb="0" eb="2">
      <t>イワタ</t>
    </rPh>
    <rPh sb="2" eb="3">
      <t>ハラ</t>
    </rPh>
    <rPh sb="3" eb="5">
      <t>ソウゴウ</t>
    </rPh>
    <rPh sb="5" eb="7">
      <t>カイハツ</t>
    </rPh>
    <phoneticPr fontId="2"/>
  </si>
  <si>
    <t>磐田市土地開発公社</t>
    <rPh sb="0" eb="3">
      <t>イワタシ</t>
    </rPh>
    <rPh sb="3" eb="9">
      <t>トチカイハツコウシャ</t>
    </rPh>
    <phoneticPr fontId="2"/>
  </si>
  <si>
    <t>とよおか採れたて元気むら</t>
    <rPh sb="4" eb="5">
      <t>ト</t>
    </rPh>
    <rPh sb="8" eb="10">
      <t>ゲンキ</t>
    </rPh>
    <phoneticPr fontId="2"/>
  </si>
  <si>
    <t>▲ 0</t>
  </si>
  <si>
    <t>磐田市津波対策事業基金</t>
  </si>
  <si>
    <t>磐田市公共施設整備基金</t>
  </si>
  <si>
    <t>磐田市職員退職手当基金</t>
  </si>
  <si>
    <t>磐田市しっぺいこども福祉基金</t>
  </si>
  <si>
    <t>磐田市森林環境整備基金</t>
    <rPh sb="0" eb="3">
      <t>イワタシ</t>
    </rPh>
    <rPh sb="3" eb="5">
      <t>シンリン</t>
    </rPh>
    <rPh sb="5" eb="7">
      <t>カンキョウ</t>
    </rPh>
    <rPh sb="7" eb="9">
      <t>セイビ</t>
    </rPh>
    <rPh sb="9" eb="11">
      <t>キキン</t>
    </rPh>
    <phoneticPr fontId="5"/>
  </si>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</sst>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48064</c:v>
                </c:pt>
                <c:pt idx="1">
                  <c:v>56662</c:v>
                </c:pt>
                <c:pt idx="2">
                  <c:v>60285</c:v>
                </c:pt>
                <c:pt idx="3">
                  <c:v>52714</c:v>
                </c:pt>
                <c:pt idx="4">
                  <c:v>46001</c:v>
                </c:pt>
              </c:numCache>
            </c:numRef>
          </c:val>
          <c:smooth val="0"/>
          <c:extLst>
            <c:ext xmlns:c16="http://schemas.microsoft.com/office/drawing/2014/chart" uri="{C3380CC4-5D6E-409C-BE32-E72D297353CC}">
              <c16:uniqueId val="{00000000-FFE7-479C-B388-1A5B23D91F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67679</c:v>
                </c:pt>
                <c:pt idx="1">
                  <c:v>79752</c:v>
                </c:pt>
                <c:pt idx="2">
                  <c:v>87743</c:v>
                </c:pt>
                <c:pt idx="3">
                  <c:v>69050</c:v>
                </c:pt>
                <c:pt idx="4">
                  <c:v>37319</c:v>
                </c:pt>
              </c:numCache>
            </c:numRef>
          </c:val>
          <c:smooth val="0"/>
          <c:extLst>
            <c:ext xmlns:c16="http://schemas.microsoft.com/office/drawing/2014/chart" uri="{C3380CC4-5D6E-409C-BE32-E72D297353CC}">
              <c16:uniqueId val="{00000001-FFE7-479C-B388-1A5B23D91F2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4.4400000000000004</c:v>
                </c:pt>
                <c:pt idx="1">
                  <c:v>2.29</c:v>
                </c:pt>
                <c:pt idx="2">
                  <c:v>2.71</c:v>
                </c:pt>
                <c:pt idx="3">
                  <c:v>6.76</c:v>
                </c:pt>
                <c:pt idx="4">
                  <c:v>8.7200000000000006</c:v>
                </c:pt>
              </c:numCache>
            </c:numRef>
          </c:val>
          <c:extLst>
            <c:ext xmlns:c16="http://schemas.microsoft.com/office/drawing/2014/chart" uri="{C3380CC4-5D6E-409C-BE32-E72D297353CC}">
              <c16:uniqueId val="{00000000-0985-4BC8-A340-943E0926D9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20.46</c:v>
                </c:pt>
                <c:pt idx="1">
                  <c:v>21.56</c:v>
                </c:pt>
                <c:pt idx="2">
                  <c:v>18.82</c:v>
                </c:pt>
                <c:pt idx="3">
                  <c:v>19.5</c:v>
                </c:pt>
                <c:pt idx="4">
                  <c:v>20.399999999999999</c:v>
                </c:pt>
              </c:numCache>
            </c:numRef>
          </c:val>
          <c:extLst>
            <c:ext xmlns:c16="http://schemas.microsoft.com/office/drawing/2014/chart" uri="{C3380CC4-5D6E-409C-BE32-E72D297353CC}">
              <c16:uniqueId val="{00000001-0985-4BC8-A340-943E0926D9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-1.61</c:v>
                </c:pt>
                <c:pt idx="1">
                  <c:v>-3.37</c:v>
                </c:pt>
                <c:pt idx="2">
                  <c:v>-2.91</c:v>
                </c:pt>
                <c:pt idx="3">
                  <c:v>4.1900000000000004</c:v>
                </c:pt>
                <c:pt idx="4">
                  <c:v>-1.56</c:v>
                </c:pt>
              </c:numCache>
            </c:numRef>
          </c:val>
          <c:smooth val="0"/>
          <c:extLst>
            <c:ext xmlns:c16="http://schemas.microsoft.com/office/drawing/2014/chart" uri="{C3380CC4-5D6E-409C-BE32-E72D297353CC}">
              <c16:uniqueId val="{00000002-0985-4BC8-A340-943E0926D9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E38-4B96-93BC-412721FAA1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0.04</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38-4B96-93BC-412721FAA117}"/>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E38-4B96-93BC-412721FAA11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3-8E38-4B96-93BC-412721FAA117}"/>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0.89</c:v>
                </c:pt>
                <c:pt idx="2">
                  <c:v>#N/A</c:v>
                </c:pt>
                <c:pt idx="3">
                  <c:v>0.77</c:v>
                </c:pt>
                <c:pt idx="4">
                  <c:v>#N/A</c:v>
                </c:pt>
                <c:pt idx="5">
                  <c:v>0.64</c:v>
                </c:pt>
                <c:pt idx="6">
                  <c:v>#N/A</c:v>
                </c:pt>
                <c:pt idx="7">
                  <c:v>0.61</c:v>
                </c:pt>
                <c:pt idx="8">
                  <c:v>#N/A</c:v>
                </c:pt>
                <c:pt idx="9">
                  <c:v>0.37</c:v>
                </c:pt>
              </c:numCache>
            </c:numRef>
          </c:val>
          <c:extLst>
            <c:ext xmlns:c16="http://schemas.microsoft.com/office/drawing/2014/chart" uri="{C3380CC4-5D6E-409C-BE32-E72D297353CC}">
              <c16:uniqueId val="{00000004-8E38-4B96-93BC-412721FAA11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1.02</c:v>
                </c:pt>
                <c:pt idx="2">
                  <c:v>#N/A</c:v>
                </c:pt>
                <c:pt idx="3">
                  <c:v>0.97</c:v>
                </c:pt>
                <c:pt idx="4">
                  <c:v>#N/A</c:v>
                </c:pt>
                <c:pt idx="5">
                  <c:v>0.93</c:v>
                </c:pt>
                <c:pt idx="6">
                  <c:v>#N/A</c:v>
                </c:pt>
                <c:pt idx="7">
                  <c:v>1.25</c:v>
                </c:pt>
                <c:pt idx="8">
                  <c:v>#N/A</c:v>
                </c:pt>
                <c:pt idx="9">
                  <c:v>2.16</c:v>
                </c:pt>
              </c:numCache>
            </c:numRef>
          </c:val>
          <c:extLst>
            <c:ext xmlns:c16="http://schemas.microsoft.com/office/drawing/2014/chart" uri="{C3380CC4-5D6E-409C-BE32-E72D297353CC}">
              <c16:uniqueId val="{00000005-8E38-4B96-93BC-412721FAA11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1.25</c:v>
                </c:pt>
                <c:pt idx="4">
                  <c:v>#N/A</c:v>
                </c:pt>
                <c:pt idx="5">
                  <c:v>2.13</c:v>
                </c:pt>
                <c:pt idx="6">
                  <c:v>#N/A</c:v>
                </c:pt>
                <c:pt idx="7">
                  <c:v>2.85</c:v>
                </c:pt>
                <c:pt idx="8">
                  <c:v>#N/A</c:v>
                </c:pt>
                <c:pt idx="9">
                  <c:v>3.6</c:v>
                </c:pt>
              </c:numCache>
            </c:numRef>
          </c:val>
          <c:extLst>
            <c:ext xmlns:c16="http://schemas.microsoft.com/office/drawing/2014/chart" uri="{C3380CC4-5D6E-409C-BE32-E72D297353CC}">
              <c16:uniqueId val="{00000006-8E38-4B96-93BC-412721FAA11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4.4400000000000004</c:v>
                </c:pt>
                <c:pt idx="2">
                  <c:v>#N/A</c:v>
                </c:pt>
                <c:pt idx="3">
                  <c:v>4.88</c:v>
                </c:pt>
                <c:pt idx="4">
                  <c:v>#N/A</c:v>
                </c:pt>
                <c:pt idx="5">
                  <c:v>4.99</c:v>
                </c:pt>
                <c:pt idx="6">
                  <c:v>#N/A</c:v>
                </c:pt>
                <c:pt idx="7">
                  <c:v>5.04</c:v>
                </c:pt>
                <c:pt idx="8">
                  <c:v>#N/A</c:v>
                </c:pt>
                <c:pt idx="9">
                  <c:v>5.27</c:v>
                </c:pt>
              </c:numCache>
            </c:numRef>
          </c:val>
          <c:extLst>
            <c:ext xmlns:c16="http://schemas.microsoft.com/office/drawing/2014/chart" uri="{C3380CC4-5D6E-409C-BE32-E72D297353CC}">
              <c16:uniqueId val="{00000007-8E38-4B96-93BC-412721FAA11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4.4400000000000004</c:v>
                </c:pt>
                <c:pt idx="2">
                  <c:v>#N/A</c:v>
                </c:pt>
                <c:pt idx="3">
                  <c:v>2.29</c:v>
                </c:pt>
                <c:pt idx="4">
                  <c:v>#N/A</c:v>
                </c:pt>
                <c:pt idx="5">
                  <c:v>2.7</c:v>
                </c:pt>
                <c:pt idx="6">
                  <c:v>#N/A</c:v>
                </c:pt>
                <c:pt idx="7">
                  <c:v>6.76</c:v>
                </c:pt>
                <c:pt idx="8">
                  <c:v>#N/A</c:v>
                </c:pt>
                <c:pt idx="9">
                  <c:v>8.7200000000000006</c:v>
                </c:pt>
              </c:numCache>
            </c:numRef>
          </c:val>
          <c:extLst>
            <c:ext xmlns:c16="http://schemas.microsoft.com/office/drawing/2014/chart" uri="{C3380CC4-5D6E-409C-BE32-E72D297353CC}">
              <c16:uniqueId val="{00000008-8E38-4B96-93BC-412721FAA11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4.63</c:v>
                </c:pt>
                <c:pt idx="2">
                  <c:v>#N/A</c:v>
                </c:pt>
                <c:pt idx="3">
                  <c:v>4.7</c:v>
                </c:pt>
                <c:pt idx="4">
                  <c:v>#N/A</c:v>
                </c:pt>
                <c:pt idx="5">
                  <c:v>5.55</c:v>
                </c:pt>
                <c:pt idx="6">
                  <c:v>#N/A</c:v>
                </c:pt>
                <c:pt idx="7">
                  <c:v>7.25</c:v>
                </c:pt>
                <c:pt idx="8">
                  <c:v>#N/A</c:v>
                </c:pt>
                <c:pt idx="9">
                  <c:v>8.86</c:v>
                </c:pt>
              </c:numCache>
            </c:numRef>
          </c:val>
          <c:extLst>
            <c:ext xmlns:c16="http://schemas.microsoft.com/office/drawing/2014/chart" uri="{C3380CC4-5D6E-409C-BE32-E72D297353CC}">
              <c16:uniqueId val="{00000009-8E38-4B96-93BC-412721FAA1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7835</c:v>
                </c:pt>
                <c:pt idx="5">
                  <c:v>7760</c:v>
                </c:pt>
                <c:pt idx="8">
                  <c:v>7818</c:v>
                </c:pt>
                <c:pt idx="11">
                  <c:v>7878</c:v>
                </c:pt>
                <c:pt idx="14">
                  <c:v>7573</c:v>
                </c:pt>
              </c:numCache>
            </c:numRef>
          </c:val>
          <c:extLst>
            <c:ext xmlns:c16="http://schemas.microsoft.com/office/drawing/2014/chart" uri="{C3380CC4-5D6E-409C-BE32-E72D297353CC}">
              <c16:uniqueId val="{00000000-AB46-4759-A8E2-6F23339560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46-4759-A8E2-6F23339560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127</c:v>
                </c:pt>
                <c:pt idx="3">
                  <c:v>141</c:v>
                </c:pt>
                <c:pt idx="6">
                  <c:v>125</c:v>
                </c:pt>
                <c:pt idx="9">
                  <c:v>118</c:v>
                </c:pt>
                <c:pt idx="12">
                  <c:v>111</c:v>
                </c:pt>
              </c:numCache>
            </c:numRef>
          </c:val>
          <c:extLst>
            <c:ext xmlns:c16="http://schemas.microsoft.com/office/drawing/2014/chart" uri="{C3380CC4-5D6E-409C-BE32-E72D297353CC}">
              <c16:uniqueId val="{00000002-AB46-4759-A8E2-6F23339560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177</c:v>
                </c:pt>
                <c:pt idx="3">
                  <c:v>134</c:v>
                </c:pt>
                <c:pt idx="6">
                  <c:v>157</c:v>
                </c:pt>
                <c:pt idx="9">
                  <c:v>111</c:v>
                </c:pt>
                <c:pt idx="12">
                  <c:v>18</c:v>
                </c:pt>
              </c:numCache>
            </c:numRef>
          </c:val>
          <c:extLst>
            <c:ext xmlns:c16="http://schemas.microsoft.com/office/drawing/2014/chart" uri="{C3380CC4-5D6E-409C-BE32-E72D297353CC}">
              <c16:uniqueId val="{00000003-AB46-4759-A8E2-6F23339560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3168</c:v>
                </c:pt>
                <c:pt idx="3">
                  <c:v>2941</c:v>
                </c:pt>
                <c:pt idx="6">
                  <c:v>2754</c:v>
                </c:pt>
                <c:pt idx="9">
                  <c:v>2666</c:v>
                </c:pt>
                <c:pt idx="12">
                  <c:v>2439</c:v>
                </c:pt>
              </c:numCache>
            </c:numRef>
          </c:val>
          <c:extLst>
            <c:ext xmlns:c16="http://schemas.microsoft.com/office/drawing/2014/chart" uri="{C3380CC4-5D6E-409C-BE32-E72D297353CC}">
              <c16:uniqueId val="{00000004-AB46-4759-A8E2-6F23339560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46-4759-A8E2-6F23339560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46-4759-A8E2-6F23339560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5711</c:v>
                </c:pt>
                <c:pt idx="3">
                  <c:v>5583</c:v>
                </c:pt>
                <c:pt idx="6">
                  <c:v>5656</c:v>
                </c:pt>
                <c:pt idx="9">
                  <c:v>5566</c:v>
                </c:pt>
                <c:pt idx="12">
                  <c:v>5297</c:v>
                </c:pt>
              </c:numCache>
            </c:numRef>
          </c:val>
          <c:extLst>
            <c:ext xmlns:c16="http://schemas.microsoft.com/office/drawing/2014/chart" uri="{C3380CC4-5D6E-409C-BE32-E72D297353CC}">
              <c16:uniqueId val="{00000007-AB46-4759-A8E2-6F23339560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1348</c:v>
                </c:pt>
                <c:pt idx="2">
                  <c:v>#N/A</c:v>
                </c:pt>
                <c:pt idx="3">
                  <c:v>#N/A</c:v>
                </c:pt>
                <c:pt idx="4">
                  <c:v>1039</c:v>
                </c:pt>
                <c:pt idx="5">
                  <c:v>#N/A</c:v>
                </c:pt>
                <c:pt idx="6">
                  <c:v>#N/A</c:v>
                </c:pt>
                <c:pt idx="7">
                  <c:v>874</c:v>
                </c:pt>
                <c:pt idx="8">
                  <c:v>#N/A</c:v>
                </c:pt>
                <c:pt idx="9">
                  <c:v>#N/A</c:v>
                </c:pt>
                <c:pt idx="10">
                  <c:v>583</c:v>
                </c:pt>
                <c:pt idx="11">
                  <c:v>#N/A</c:v>
                </c:pt>
                <c:pt idx="12">
                  <c:v>#N/A</c:v>
                </c:pt>
                <c:pt idx="13">
                  <c:v>292</c:v>
                </c:pt>
                <c:pt idx="14">
                  <c:v>#N/A</c:v>
                </c:pt>
              </c:numCache>
            </c:numRef>
          </c:val>
          <c:smooth val="0"/>
          <c:extLst>
            <c:ext xmlns:c16="http://schemas.microsoft.com/office/drawing/2014/chart" uri="{C3380CC4-5D6E-409C-BE32-E72D297353CC}">
              <c16:uniqueId val="{00000008-AB46-4759-A8E2-6F23339560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67306</c:v>
                </c:pt>
                <c:pt idx="5">
                  <c:v>65674</c:v>
                </c:pt>
                <c:pt idx="8">
                  <c:v>66779</c:v>
                </c:pt>
                <c:pt idx="11">
                  <c:v>68333</c:v>
                </c:pt>
                <c:pt idx="14">
                  <c:v>65272</c:v>
                </c:pt>
              </c:numCache>
            </c:numRef>
          </c:val>
          <c:extLst>
            <c:ext xmlns:c16="http://schemas.microsoft.com/office/drawing/2014/chart" uri="{C3380CC4-5D6E-409C-BE32-E72D297353CC}">
              <c16:uniqueId val="{00000000-3AE4-419B-9867-D62F99CC56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10726</c:v>
                </c:pt>
                <c:pt idx="5">
                  <c:v>10362</c:v>
                </c:pt>
                <c:pt idx="8">
                  <c:v>10576</c:v>
                </c:pt>
                <c:pt idx="11">
                  <c:v>11128</c:v>
                </c:pt>
                <c:pt idx="14">
                  <c:v>11259</c:v>
                </c:pt>
              </c:numCache>
            </c:numRef>
          </c:val>
          <c:extLst>
            <c:ext xmlns:c16="http://schemas.microsoft.com/office/drawing/2014/chart" uri="{C3380CC4-5D6E-409C-BE32-E72D297353CC}">
              <c16:uniqueId val="{00000001-3AE4-419B-9867-D62F99CC56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16070</c:v>
                </c:pt>
                <c:pt idx="5">
                  <c:v>15394</c:v>
                </c:pt>
                <c:pt idx="8">
                  <c:v>15141</c:v>
                </c:pt>
                <c:pt idx="11">
                  <c:v>15476</c:v>
                </c:pt>
                <c:pt idx="14">
                  <c:v>14831</c:v>
                </c:pt>
              </c:numCache>
            </c:numRef>
          </c:val>
          <c:extLst>
            <c:ext xmlns:c16="http://schemas.microsoft.com/office/drawing/2014/chart" uri="{C3380CC4-5D6E-409C-BE32-E72D297353CC}">
              <c16:uniqueId val="{00000002-3AE4-419B-9867-D62F99CC56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E4-419B-9867-D62F99CC56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E4-419B-9867-D62F99CC56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164</c:v>
                </c:pt>
                <c:pt idx="3">
                  <c:v>179</c:v>
                </c:pt>
                <c:pt idx="6">
                  <c:v>202</c:v>
                </c:pt>
                <c:pt idx="9">
                  <c:v>175</c:v>
                </c:pt>
                <c:pt idx="12">
                  <c:v>82</c:v>
                </c:pt>
              </c:numCache>
            </c:numRef>
          </c:val>
          <c:extLst>
            <c:ext xmlns:c16="http://schemas.microsoft.com/office/drawing/2014/chart" uri="{C3380CC4-5D6E-409C-BE32-E72D297353CC}">
              <c16:uniqueId val="{00000005-3AE4-419B-9867-D62F99CC56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9639</c:v>
                </c:pt>
                <c:pt idx="3">
                  <c:v>9696</c:v>
                </c:pt>
                <c:pt idx="6">
                  <c:v>9655</c:v>
                </c:pt>
                <c:pt idx="9">
                  <c:v>9500</c:v>
                </c:pt>
                <c:pt idx="12">
                  <c:v>10074</c:v>
                </c:pt>
              </c:numCache>
            </c:numRef>
          </c:val>
          <c:extLst>
            <c:ext xmlns:c16="http://schemas.microsoft.com/office/drawing/2014/chart" uri="{C3380CC4-5D6E-409C-BE32-E72D297353CC}">
              <c16:uniqueId val="{00000006-3AE4-419B-9867-D62F99CC56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431</c:v>
                </c:pt>
                <c:pt idx="3">
                  <c:v>376</c:v>
                </c:pt>
                <c:pt idx="6">
                  <c:v>271</c:v>
                </c:pt>
                <c:pt idx="9">
                  <c:v>190</c:v>
                </c:pt>
                <c:pt idx="12">
                  <c:v>227</c:v>
                </c:pt>
              </c:numCache>
            </c:numRef>
          </c:val>
          <c:extLst>
            <c:ext xmlns:c16="http://schemas.microsoft.com/office/drawing/2014/chart" uri="{C3380CC4-5D6E-409C-BE32-E72D297353CC}">
              <c16:uniqueId val="{00000007-3AE4-419B-9867-D62F99CC56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31798</c:v>
                </c:pt>
                <c:pt idx="3">
                  <c:v>29963</c:v>
                </c:pt>
                <c:pt idx="6">
                  <c:v>28080</c:v>
                </c:pt>
                <c:pt idx="9">
                  <c:v>22955</c:v>
                </c:pt>
                <c:pt idx="12">
                  <c:v>20640</c:v>
                </c:pt>
              </c:numCache>
            </c:numRef>
          </c:val>
          <c:extLst>
            <c:ext xmlns:c16="http://schemas.microsoft.com/office/drawing/2014/chart" uri="{C3380CC4-5D6E-409C-BE32-E72D297353CC}">
              <c16:uniqueId val="{00000008-3AE4-419B-9867-D62F99CC56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964</c:v>
                </c:pt>
                <c:pt idx="3">
                  <c:v>894</c:v>
                </c:pt>
                <c:pt idx="6">
                  <c:v>840</c:v>
                </c:pt>
                <c:pt idx="9">
                  <c:v>728</c:v>
                </c:pt>
                <c:pt idx="12">
                  <c:v>632</c:v>
                </c:pt>
              </c:numCache>
            </c:numRef>
          </c:val>
          <c:extLst>
            <c:ext xmlns:c16="http://schemas.microsoft.com/office/drawing/2014/chart" uri="{C3380CC4-5D6E-409C-BE32-E72D297353CC}">
              <c16:uniqueId val="{00000009-3AE4-419B-9867-D62F99CC56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51140</c:v>
                </c:pt>
                <c:pt idx="3">
                  <c:v>50445</c:v>
                </c:pt>
                <c:pt idx="6">
                  <c:v>53372</c:v>
                </c:pt>
                <c:pt idx="9">
                  <c:v>56769</c:v>
                </c:pt>
                <c:pt idx="12">
                  <c:v>54982</c:v>
                </c:pt>
              </c:numCache>
            </c:numRef>
          </c:val>
          <c:extLst>
            <c:ext xmlns:c16="http://schemas.microsoft.com/office/drawing/2014/chart" uri="{C3380CC4-5D6E-409C-BE32-E72D297353CC}">
              <c16:uniqueId val="{0000000A-3AE4-419B-9867-D62F99CC56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35</c:v>
                </c:pt>
                <c:pt idx="2">
                  <c:v>#N/A</c:v>
                </c:pt>
                <c:pt idx="3">
                  <c:v>#N/A</c:v>
                </c:pt>
                <c:pt idx="4">
                  <c:v>123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AE4-419B-9867-D62F99CC56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7370</c:v>
                </c:pt>
                <c:pt idx="1">
                  <c:v>7924</c:v>
                </c:pt>
                <c:pt idx="2">
                  <c:v>8011</c:v>
                </c:pt>
              </c:numCache>
            </c:numRef>
          </c:val>
          <c:extLst>
            <c:ext xmlns:c16="http://schemas.microsoft.com/office/drawing/2014/chart" uri="{C3380CC4-5D6E-409C-BE32-E72D297353CC}">
              <c16:uniqueId val="{00000000-4A0B-4C17-A743-83CED0A92A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A0B-4C17-A743-83CED0A92A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6828</c:v>
                </c:pt>
                <c:pt idx="1">
                  <c:v>6517</c:v>
                </c:pt>
                <c:pt idx="2">
                  <c:v>5671</c:v>
                </c:pt>
              </c:numCache>
            </c:numRef>
          </c:val>
          <c:extLst>
            <c:ext xmlns:c16="http://schemas.microsoft.com/office/drawing/2014/chart" uri="{C3380CC4-5D6E-409C-BE32-E72D297353CC}">
              <c16:uniqueId val="{00000002-4A0B-4C17-A743-83CED0A92AA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元利償還金の減及び主に下水道事業会計への繰出金減の影響による準元利償還金の減により、前年度比で</a:t>
          </a:r>
          <a:r>
            <a:rPr kumimoji="1" lang="en-US" altLang="ja-JP" sz="1400">
              <a:latin typeface="ＭＳ ゴシック" pitchFamily="49" charset="-128"/>
              <a:ea typeface="ＭＳ ゴシック" pitchFamily="49" charset="-128"/>
            </a:rPr>
            <a:t>291</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今後も大型事業が続くことや、老朽化した施設更新等に伴う財源確保のため、起債借入の増が想定されることから、投資的経費の見直し等を継続的に行い、起債残高の抑制に努めていく。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満期一括償還地方債の該当なし。基金は平成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月</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日をもって廃止した。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将来負担額は、前年度比</a:t>
          </a:r>
          <a:r>
            <a:rPr kumimoji="1" lang="en-US" altLang="ja-JP" sz="1400">
              <a:latin typeface="ＭＳ ゴシック" pitchFamily="49" charset="-128"/>
              <a:ea typeface="ＭＳ ゴシック" pitchFamily="49" charset="-128"/>
            </a:rPr>
            <a:t>3,680</a:t>
          </a:r>
          <a:r>
            <a:rPr kumimoji="1" lang="ja-JP" altLang="en-US" sz="1400">
              <a:latin typeface="ＭＳ ゴシック" pitchFamily="49" charset="-128"/>
              <a:ea typeface="ＭＳ ゴシック" pitchFamily="49" charset="-128"/>
            </a:rPr>
            <a:t>百万円の減となった。減となった要因は、一般会計等において磐田市文化会館整備事業が完了し、大型事業による新たな借入がなかったことに加え、下水道事業会計等における企業債残高が減となったこと等によるものである。今後は、大型事業の進捗に伴い一般会計等に係る地方債の現在高は増加する一方、企業債残高は減少傾向が継続することを見込んでいる。</a:t>
          </a:r>
        </a:p>
        <a:p>
          <a:r>
            <a:rPr kumimoji="1" lang="ja-JP" altLang="en-US" sz="1400">
              <a:latin typeface="ＭＳ ゴシック" pitchFamily="49" charset="-128"/>
              <a:ea typeface="ＭＳ ゴシック" pitchFamily="49" charset="-128"/>
            </a:rPr>
            <a:t>　充当可能財源は、前年度比</a:t>
          </a:r>
          <a:r>
            <a:rPr kumimoji="1" lang="en-US" altLang="ja-JP" sz="1400">
              <a:latin typeface="ＭＳ ゴシック" pitchFamily="49" charset="-128"/>
              <a:ea typeface="ＭＳ ゴシック" pitchFamily="49" charset="-128"/>
            </a:rPr>
            <a:t>3,575</a:t>
          </a:r>
          <a:r>
            <a:rPr kumimoji="1" lang="ja-JP" altLang="en-US" sz="1400">
              <a:latin typeface="ＭＳ ゴシック" pitchFamily="49" charset="-128"/>
              <a:ea typeface="ＭＳ ゴシック" pitchFamily="49" charset="-128"/>
            </a:rPr>
            <a:t>百万円の減となった。減となった要因は、磐田市公共施設整備基金や磐田市津波対策事業基金の取崩し等により充当可能基金が減となったこと、臨時財政対策債等の減により、地方債現在高等に係る基準財政需要額算入額が減となったことによるものである。充当可能基金については、今後の大型事業の進捗に伴い減少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静岡県磐田市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磐田市しっぺいこども福祉基金に約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億円、磐田市津波対策事業基金に約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億円を積み立てた一方、こども医療費助成事業や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スクール構想推進事業等に磐田市しっぺいこども福祉基金を約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億円、海岸堤防整備事業に磐田市津波対策事業基金約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億円、磐田市公共施設整備基金を約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令和５年度には、磐田市地域振興基金へ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予定しており、一時的に増加することが予想されるが、今後は海岸堤防整備事業等の大型事業の進捗により積み立て以上の取り崩しを予定していることから、残高は減少していく見込みで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・磐田市津波対策事業基金：静岡県第４次地震被害想定の公表を受け、今後想定される津波から市民の生命、身体及び財産を守るための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津波対策事業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・磐田市職員退職手当基金：職員が退職した場合に支給する退職手当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・磐田市しっぺいこども福祉基金：子ども・子育て支援活動及び地域保健福祉活動を推進するための事業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・磐田市森林環境整備基金：森林整備・林業振興等</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・磐田市津波対策事業基金：寄附金等を財源に約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億円を積み立てた一方で、海岸堤防整備事業のため約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・磐田市公共施設整備基金：土地売り払い収入等を財源に約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百万円を積み立てた一方、市役所本庁舎長寿命化改修事業や体育施設管理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事業等に総額約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・磐田市津波対策事業基金：ふるさと納税寄附金を主な財源として、令和８年度までの海岸堤防整備完了を目指し、計画的に積み立てと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・磐田市公共施設整備基金：小中一体校の整備や老朽化した施設更新等への充当により、今後残高は減少していくものと見込んでいるが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計画的な積み立てと取り崩しを行っていく。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・磐田市しっぺいこども福祉基金：ふるさと納税寄附金を主な財源として、今後も計画的に積み立てと取り崩しを行う。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収支調整のため約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億円を取崩したものの、決算剰余金等の積み立てが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億円あったこと等により、令和４年度末の基金残高は、前年度から約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予算規模の拡大等による繰り入れの増加に伴う残高の減少が予想されるが、大規模自然災害の発生等、不測の事態に対する備えとして「磐田市中期財政見通し」上の目標値である「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億円を下回らない」を踏まえ残高を確保していく方針である。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167,520
158,511
163.45
70,391,681
66,149,706
3,424,775
39,268,295
54,981,653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基準財政収入額は、法人税割の大幅な増等により前年度比増となり、基準財政需要額は、国勢調査人口の減による地域振興費や消防費の減等があったものの、需要額から控除される臨時財政対策債発行可能額が大幅減となり前年度比増となった。収入額、需要額ともに増となったが、需要額の増が上回ったため、財政力指数は前年度比</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となった。県平均は上回っているものの、類似団体平均を下回っていることから、既存産業の活性化に加え新産業の創出等に取り組むことで歳入確保を図るとともに、行財政改革による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24342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167869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24342</xdr:rowOff>
    </xdr:from>
    <xdr:to>
      <xdr:col>24</xdr:col>
      <xdr:colOff>12700</xdr:colOff>
      <xdr:row>44</xdr:row>
      <xdr:rowOff>24342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127000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447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52510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86783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844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15875</xdr:rowOff>
    </xdr:from>
    <xdr:to>
      <xdr:col>19</xdr:col>
      <xdr:colOff>184150</xdr:colOff>
      <xdr:row>40</xdr:row>
      <xdr:rowOff>117475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26458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106892</xdr:rowOff>
    </xdr:from>
    <xdr:to>
      <xdr:col>15</xdr:col>
      <xdr:colOff>133350</xdr:colOff>
      <xdr:row>40</xdr:row>
      <xdr:rowOff>37042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26458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167217</xdr:rowOff>
    </xdr:from>
    <xdr:to>
      <xdr:col>11</xdr:col>
      <xdr:colOff>82550</xdr:colOff>
      <xdr:row>40</xdr:row>
      <xdr:rowOff>97367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82144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48277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122360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62035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歳入は、法人税割の増があったものの、臨時財政対策債の大幅な減により全体で減となり、歳出は、主に物件費や人件費が増となり全体で増となったため、経常収支比率は前年度比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今後も少子高齢化の進行による扶助費の増加や物価高騰による物件費の増加が避けられない見通しであるが、本市の中期財政見通しにおける目標値である「令和９年度</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％以下」の達成に向け、経常経費の削減等、行財政改革に取り組んでいく。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62</xdr:row>
      <xdr:rowOff>39624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05440"/>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64</xdr:row>
      <xdr:rowOff>73152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05440"/>
          <a:ext cx="889000" cy="5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112014</xdr:rowOff>
    </xdr:from>
    <xdr:to>
      <xdr:col>19</xdr:col>
      <xdr:colOff>184150</xdr:colOff>
      <xdr:row>62</xdr:row>
      <xdr:rowOff>42164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26941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78232</xdr:rowOff>
    </xdr:from>
    <xdr:to>
      <xdr:col>15</xdr:col>
      <xdr:colOff>82550</xdr:colOff>
      <xdr:row>64</xdr:row>
      <xdr:rowOff>73152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08132"/>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97282</xdr:rowOff>
    </xdr:from>
    <xdr:to>
      <xdr:col>15</xdr:col>
      <xdr:colOff>133350</xdr:colOff>
      <xdr:row>64</xdr:row>
      <xdr:rowOff>27432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37609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133858</xdr:rowOff>
    </xdr:from>
    <xdr:to>
      <xdr:col>11</xdr:col>
      <xdr:colOff>31750</xdr:colOff>
      <xdr:row>62</xdr:row>
      <xdr:rowOff>78232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923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5351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22352</xdr:rowOff>
    </xdr:from>
    <xdr:to>
      <xdr:col>15</xdr:col>
      <xdr:colOff>133350</xdr:colOff>
      <xdr:row>64</xdr:row>
      <xdr:rowOff>123952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27432</xdr:rowOff>
    </xdr:from>
    <xdr:to>
      <xdr:col>11</xdr:col>
      <xdr:colOff>82550</xdr:colOff>
      <xdr:row>62</xdr:row>
      <xdr:rowOff>129032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139209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が類似団体平均を上回ったのは、主に物件費が要因となっている。これは、主に旧市民文化会館や風力発電所の解体経費や、新型コロナウイルス感染症対策として実施したプレミアム商品券事業及び電子クーポン活用事業の増によるものである。　</a:t>
          </a:r>
        </a:p>
        <a:p>
          <a:r>
            <a:rPr kumimoji="1" lang="ja-JP" altLang="en-US" sz="1300">
              <a:latin typeface="ＭＳ Ｐゴシック" panose="020B0600070205080204" pitchFamily="50" charset="-128"/>
              <a:ea typeface="ＭＳ Ｐゴシック" panose="020B0600070205080204" pitchFamily="50" charset="-128"/>
            </a:rPr>
            <a:t>　今後は、公共施設の老朽化が進み維持補修費の増加が見込まれることから、将来的な負担を軽減するため、公共施設等総合管理計画に基づき、施設の更新や長寿命化、総量や規模の適正化等に計画的に取り組み、効果的・効率的な投資を行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108945</xdr:rowOff>
    </xdr:from>
    <xdr:to>
      <xdr:col>23</xdr:col>
      <xdr:colOff>133350</xdr:colOff>
      <xdr:row>88</xdr:row>
      <xdr:rowOff>52322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167845"/>
          <a:ext cx="0" cy="972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24399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1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52322</xdr:rowOff>
    </xdr:from>
    <xdr:to>
      <xdr:col>24</xdr:col>
      <xdr:colOff>12700</xdr:colOff>
      <xdr:row>88</xdr:row>
      <xdr:rowOff>52322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3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23872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91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108945</xdr:rowOff>
    </xdr:from>
    <xdr:to>
      <xdr:col>24</xdr:col>
      <xdr:colOff>12700</xdr:colOff>
      <xdr:row>82</xdr:row>
      <xdr:rowOff>108945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16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42494</xdr:rowOff>
    </xdr:from>
    <xdr:to>
      <xdr:col>23</xdr:col>
      <xdr:colOff>133350</xdr:colOff>
      <xdr:row>85</xdr:row>
      <xdr:rowOff>46650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44294"/>
          <a:ext cx="838200" cy="17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167862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9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151335</xdr:rowOff>
    </xdr:from>
    <xdr:to>
      <xdr:col>23</xdr:col>
      <xdr:colOff>184150</xdr:colOff>
      <xdr:row>85</xdr:row>
      <xdr:rowOff>81485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5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21810</xdr:rowOff>
    </xdr:from>
    <xdr:to>
      <xdr:col>19</xdr:col>
      <xdr:colOff>133350</xdr:colOff>
      <xdr:row>84</xdr:row>
      <xdr:rowOff>42494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52160"/>
          <a:ext cx="889000" cy="19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82322</xdr:rowOff>
    </xdr:from>
    <xdr:to>
      <xdr:col>19</xdr:col>
      <xdr:colOff>184150</xdr:colOff>
      <xdr:row>85</xdr:row>
      <xdr:rowOff>12472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168699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7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5809</xdr:rowOff>
    </xdr:from>
    <xdr:to>
      <xdr:col>15</xdr:col>
      <xdr:colOff>82550</xdr:colOff>
      <xdr:row>83</xdr:row>
      <xdr:rowOff>21810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64709"/>
          <a:ext cx="889000" cy="18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41890</xdr:rowOff>
    </xdr:from>
    <xdr:to>
      <xdr:col>15</xdr:col>
      <xdr:colOff>133350</xdr:colOff>
      <xdr:row>83</xdr:row>
      <xdr:rowOff>143490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128267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35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5809</xdr:rowOff>
    </xdr:from>
    <xdr:to>
      <xdr:col>11</xdr:col>
      <xdr:colOff>31750</xdr:colOff>
      <xdr:row>82</xdr:row>
      <xdr:rowOff>28773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064709"/>
          <a:ext cx="889000" cy="2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27580</xdr:rowOff>
    </xdr:from>
    <xdr:to>
      <xdr:col>11</xdr:col>
      <xdr:colOff>82550</xdr:colOff>
      <xdr:row>82</xdr:row>
      <xdr:rowOff>129180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113957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101967</xdr:rowOff>
    </xdr:from>
    <xdr:to>
      <xdr:col>7</xdr:col>
      <xdr:colOff>31750</xdr:colOff>
      <xdr:row>82</xdr:row>
      <xdr:rowOff>32117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42294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5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167300</xdr:rowOff>
    </xdr:from>
    <xdr:to>
      <xdr:col>23</xdr:col>
      <xdr:colOff>184150</xdr:colOff>
      <xdr:row>85</xdr:row>
      <xdr:rowOff>97450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139377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163144</xdr:rowOff>
    </xdr:from>
    <xdr:to>
      <xdr:col>19</xdr:col>
      <xdr:colOff>184150</xdr:colOff>
      <xdr:row>84</xdr:row>
      <xdr:rowOff>93294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103471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6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142460</xdr:rowOff>
    </xdr:from>
    <xdr:to>
      <xdr:col>15</xdr:col>
      <xdr:colOff>133350</xdr:colOff>
      <xdr:row>83</xdr:row>
      <xdr:rowOff>72610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82787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126459</xdr:rowOff>
    </xdr:from>
    <xdr:to>
      <xdr:col>11</xdr:col>
      <xdr:colOff>82550</xdr:colOff>
      <xdr:row>82</xdr:row>
      <xdr:rowOff>56609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1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66786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8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149423</xdr:rowOff>
    </xdr:from>
    <xdr:to>
      <xdr:col>7</xdr:col>
      <xdr:colOff>31750</xdr:colOff>
      <xdr:row>82</xdr:row>
      <xdr:rowOff>79573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64350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2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給与改定については、人事院勧告に基づき、国家公務員の改定に準じて実施している。令和４年度は若手職員の月例給の改定を実施した。</a:t>
          </a:r>
        </a:p>
        <a:p>
          <a:r>
            <a:rPr kumimoji="1" lang="ja-JP" altLang="en-US" sz="1300">
              <a:latin typeface="ＭＳ Ｐゴシック" panose="020B0600070205080204" pitchFamily="50" charset="-128"/>
              <a:ea typeface="ＭＳ Ｐゴシック" panose="020B0600070205080204" pitchFamily="50" charset="-128"/>
            </a:rPr>
            <a:t>　従来から、人件費管理及び昇給・昇格管理は適正に行っており、この結果として、ラスパイレス指数は全国平均より低く、類似団体内でも低い水準となっている。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92711</xdr:rowOff>
    </xdr:from>
    <xdr:to>
      <xdr:col>81</xdr:col>
      <xdr:colOff>44450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08711"/>
          <a:ext cx="0" cy="15443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7638</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92711</xdr:rowOff>
    </xdr:from>
    <xdr:to>
      <xdr:col>81</xdr:col>
      <xdr:colOff>133350</xdr:colOff>
      <xdr:row>80</xdr:row>
      <xdr:rowOff>92711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157480</xdr:rowOff>
    </xdr:from>
    <xdr:to>
      <xdr:col>81</xdr:col>
      <xdr:colOff>44450</xdr:colOff>
      <xdr:row>84</xdr:row>
      <xdr:rowOff>82550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8783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157480</xdr:rowOff>
    </xdr:from>
    <xdr:to>
      <xdr:col>77</xdr:col>
      <xdr:colOff>44450</xdr:colOff>
      <xdr:row>83</xdr:row>
      <xdr:rowOff>157480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38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91457</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85089</xdr:rowOff>
    </xdr:from>
    <xdr:to>
      <xdr:col>72</xdr:col>
      <xdr:colOff>203200</xdr:colOff>
      <xdr:row>83</xdr:row>
      <xdr:rowOff>157480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3154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85089</xdr:rowOff>
    </xdr:from>
    <xdr:to>
      <xdr:col>68</xdr:col>
      <xdr:colOff>152400</xdr:colOff>
      <xdr:row>83</xdr:row>
      <xdr:rowOff>109220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3154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139716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106680</xdr:rowOff>
    </xdr:from>
    <xdr:to>
      <xdr:col>77</xdr:col>
      <xdr:colOff>95250</xdr:colOff>
      <xdr:row>84</xdr:row>
      <xdr:rowOff>36830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47007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106680</xdr:rowOff>
    </xdr:from>
    <xdr:to>
      <xdr:col>73</xdr:col>
      <xdr:colOff>44450</xdr:colOff>
      <xdr:row>84</xdr:row>
      <xdr:rowOff>36830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47007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34289</xdr:rowOff>
    </xdr:from>
    <xdr:to>
      <xdr:col>68</xdr:col>
      <xdr:colOff>203200</xdr:colOff>
      <xdr:row>83</xdr:row>
      <xdr:rowOff>135889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146066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58420</xdr:rowOff>
    </xdr:from>
    <xdr:to>
      <xdr:col>64</xdr:col>
      <xdr:colOff>152400</xdr:colOff>
      <xdr:row>83</xdr:row>
      <xdr:rowOff>160020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170197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年４月の５市町村合併以降、行財政改革大綱及び平成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年度までの第２次定員適正化計画に基づき、人件費の抑制及び徹底的なスリム化を図り、消防及び病院を除く「一般部門正規職員数</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人体制」を実現した（</a:t>
          </a:r>
          <a:r>
            <a:rPr kumimoji="1" lang="en-US" altLang="ja-JP" sz="1300">
              <a:latin typeface="ＭＳ Ｐゴシック" panose="020B0600070205080204" pitchFamily="50" charset="-128"/>
              <a:ea typeface="ＭＳ Ｐゴシック" panose="020B0600070205080204" pitchFamily="50" charset="-128"/>
            </a:rPr>
            <a:t>H17.4.1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1,265</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R4.4.1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963</a:t>
          </a:r>
          <a:r>
            <a:rPr kumimoji="1" lang="ja-JP" altLang="en-US" sz="1300">
              <a:latin typeface="ＭＳ Ｐゴシック" panose="020B0600070205080204" pitchFamily="50" charset="-128"/>
              <a:ea typeface="ＭＳ Ｐゴシック" panose="020B0600070205080204" pitchFamily="50" charset="-128"/>
            </a:rPr>
            <a:t>人）</a:t>
          </a:r>
        </a:p>
        <a:p>
          <a:r>
            <a:rPr kumimoji="1" lang="ja-JP" altLang="en-US" sz="1300">
              <a:latin typeface="ＭＳ Ｐゴシック" panose="020B0600070205080204" pitchFamily="50" charset="-128"/>
              <a:ea typeface="ＭＳ Ｐゴシック" panose="020B0600070205080204" pitchFamily="50" charset="-128"/>
            </a:rPr>
            <a:t>　今後は、総人件費と年齢バランスに配慮した職員体制の構築に取り組んでいく。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67</xdr:row>
      <xdr:rowOff>168487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71100"/>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140564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168487</xdr:rowOff>
    </xdr:from>
    <xdr:to>
      <xdr:col>81</xdr:col>
      <xdr:colOff>133350</xdr:colOff>
      <xdr:row>67</xdr:row>
      <xdr:rowOff>168487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33444</xdr:rowOff>
    </xdr:from>
    <xdr:to>
      <xdr:col>81</xdr:col>
      <xdr:colOff>44450</xdr:colOff>
      <xdr:row>60</xdr:row>
      <xdr:rowOff>65617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32044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110507</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138430</xdr:rowOff>
    </xdr:from>
    <xdr:to>
      <xdr:col>81</xdr:col>
      <xdr:colOff>95250</xdr:colOff>
      <xdr:row>63</xdr:row>
      <xdr:rowOff>68580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60</xdr:row>
      <xdr:rowOff>33444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2882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57996</xdr:rowOff>
    </xdr:from>
    <xdr:to>
      <xdr:col>77</xdr:col>
      <xdr:colOff>95250</xdr:colOff>
      <xdr:row>62</xdr:row>
      <xdr:rowOff>159596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144373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1270</xdr:rowOff>
    </xdr:from>
    <xdr:to>
      <xdr:col>72</xdr:col>
      <xdr:colOff>203200</xdr:colOff>
      <xdr:row>60</xdr:row>
      <xdr:rowOff>65617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2882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116840</xdr:rowOff>
    </xdr:from>
    <xdr:to>
      <xdr:col>73</xdr:col>
      <xdr:colOff>44450</xdr:colOff>
      <xdr:row>62</xdr:row>
      <xdr:rowOff>46990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31767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116417</xdr:rowOff>
    </xdr:from>
    <xdr:to>
      <xdr:col>68</xdr:col>
      <xdr:colOff>152400</xdr:colOff>
      <xdr:row>60</xdr:row>
      <xdr:rowOff>65617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319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60537</xdr:rowOff>
    </xdr:from>
    <xdr:to>
      <xdr:col>68</xdr:col>
      <xdr:colOff>203200</xdr:colOff>
      <xdr:row>61</xdr:row>
      <xdr:rowOff>162137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146914</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66481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14817</xdr:rowOff>
    </xdr:from>
    <xdr:to>
      <xdr:col>81</xdr:col>
      <xdr:colOff>95250</xdr:colOff>
      <xdr:row>60</xdr:row>
      <xdr:rowOff>116417</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31344</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154094</xdr:rowOff>
    </xdr:from>
    <xdr:to>
      <xdr:col>77</xdr:col>
      <xdr:colOff>95250</xdr:colOff>
      <xdr:row>60</xdr:row>
      <xdr:rowOff>84244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94421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14817</xdr:rowOff>
    </xdr:from>
    <xdr:to>
      <xdr:col>68</xdr:col>
      <xdr:colOff>203200</xdr:colOff>
      <xdr:row>60</xdr:row>
      <xdr:rowOff>116417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126594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65617</xdr:rowOff>
    </xdr:from>
    <xdr:to>
      <xdr:col>64</xdr:col>
      <xdr:colOff>152400</xdr:colOff>
      <xdr:row>59</xdr:row>
      <xdr:rowOff>167217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5944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元利償還金や下水道事業会計への繰出金減等による準元利償還金の減により、数値は前年度に比べ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今後は、大型事業の実施や、老朽化した施設更新等に伴う財源確保のための市債借入の増が見込まれることから、本市の中期財政見通しの目標値である「令和９年度末における全会計の市債残高</a:t>
          </a:r>
          <a:r>
            <a:rPr kumimoji="1" lang="en-US" altLang="ja-JP" sz="1300">
              <a:latin typeface="ＭＳ Ｐゴシック" panose="020B0600070205080204" pitchFamily="50" charset="-128"/>
              <a:ea typeface="ＭＳ Ｐゴシック" panose="020B0600070205080204" pitchFamily="50" charset="-128"/>
            </a:rPr>
            <a:t>950</a:t>
          </a:r>
          <a:r>
            <a:rPr kumimoji="1" lang="ja-JP" altLang="en-US" sz="1300">
              <a:latin typeface="ＭＳ Ｐゴシック" panose="020B0600070205080204" pitchFamily="50" charset="-128"/>
              <a:ea typeface="ＭＳ Ｐゴシック" panose="020B0600070205080204" pitchFamily="50" charset="-128"/>
            </a:rPr>
            <a:t>億円以下」の達成に向け、事業の精査や基金の活用などにより健全な財政運営を行っていくことで、比率の抑制に努めていく。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77410</xdr:rowOff>
    </xdr:from>
    <xdr:to>
      <xdr:col>81</xdr:col>
      <xdr:colOff>44450</xdr:colOff>
      <xdr:row>46</xdr:row>
      <xdr:rowOff>17538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49610"/>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161065</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7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17538</xdr:rowOff>
    </xdr:from>
    <xdr:to>
      <xdr:col>81</xdr:col>
      <xdr:colOff>133350</xdr:colOff>
      <xdr:row>46</xdr:row>
      <xdr:rowOff>17538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90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163787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77410</xdr:rowOff>
    </xdr:from>
    <xdr:to>
      <xdr:col>81</xdr:col>
      <xdr:colOff>133350</xdr:colOff>
      <xdr:row>36</xdr:row>
      <xdr:rowOff>77410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68641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663267"/>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68641</xdr:rowOff>
    </xdr:from>
    <xdr:to>
      <xdr:col>77</xdr:col>
      <xdr:colOff>44450</xdr:colOff>
      <xdr:row>39</xdr:row>
      <xdr:rowOff>160565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75519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160565</xdr:rowOff>
    </xdr:from>
    <xdr:to>
      <xdr:col>72</xdr:col>
      <xdr:colOff>203200</xdr:colOff>
      <xdr:row>40</xdr:row>
      <xdr:rowOff>115509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847115"/>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139596</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115509</xdr:rowOff>
    </xdr:from>
    <xdr:to>
      <xdr:col>68</xdr:col>
      <xdr:colOff>152400</xdr:colOff>
      <xdr:row>41</xdr:row>
      <xdr:rowOff>24493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9735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83051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17841</xdr:rowOff>
    </xdr:from>
    <xdr:to>
      <xdr:col>77</xdr:col>
      <xdr:colOff>95250</xdr:colOff>
      <xdr:row>39</xdr:row>
      <xdr:rowOff>119441</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129618</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109765</xdr:rowOff>
    </xdr:from>
    <xdr:to>
      <xdr:col>73</xdr:col>
      <xdr:colOff>44450</xdr:colOff>
      <xdr:row>40</xdr:row>
      <xdr:rowOff>39915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50092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64709</xdr:rowOff>
    </xdr:from>
    <xdr:to>
      <xdr:col>68</xdr:col>
      <xdr:colOff>203200</xdr:colOff>
      <xdr:row>40</xdr:row>
      <xdr:rowOff>166309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5036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令和元年度に一時的に増となったものの、令和２年度以降は３年連続して数値なしとなっている。</a:t>
          </a:r>
        </a:p>
        <a:p>
          <a:r>
            <a:rPr kumimoji="1" lang="ja-JP" altLang="en-US" sz="1300">
              <a:latin typeface="ＭＳ Ｐゴシック" panose="020B0600070205080204" pitchFamily="50" charset="-128"/>
              <a:ea typeface="ＭＳ Ｐゴシック" panose="020B0600070205080204" pitchFamily="50" charset="-128"/>
            </a:rPr>
            <a:t>　今後は、大型事業の進捗や老朽化した施設更新等による市債借入の増、基金繰入金の増による充当可能基金の減に伴い、一時的な比率の上昇も想定されることから、投資的経費の見直しを継続的に行い、健全な財政運営の維持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26975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1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170502</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26975</xdr:rowOff>
    </xdr:from>
    <xdr:to>
      <xdr:col>81</xdr:col>
      <xdr:colOff>133350</xdr:colOff>
      <xdr:row>23</xdr:row>
      <xdr:rowOff>26975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7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51765</xdr:rowOff>
    </xdr:from>
    <xdr:to>
      <xdr:col>68</xdr:col>
      <xdr:colOff>152400</xdr:colOff>
      <xdr:row>14</xdr:row>
      <xdr:rowOff>53696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3512800" y="2452065"/>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14478</xdr:rowOff>
    </xdr:from>
    <xdr:to>
      <xdr:col>77</xdr:col>
      <xdr:colOff>95250</xdr:colOff>
      <xdr:row>14</xdr:row>
      <xdr:rowOff>116078</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1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126255</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83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130302</xdr:rowOff>
    </xdr:from>
    <xdr:to>
      <xdr:col>73</xdr:col>
      <xdr:colOff>44450</xdr:colOff>
      <xdr:row>15</xdr:row>
      <xdr:rowOff>60452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70629</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29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6147</xdr:rowOff>
    </xdr:from>
    <xdr:to>
      <xdr:col>68</xdr:col>
      <xdr:colOff>203200</xdr:colOff>
      <xdr:row>15</xdr:row>
      <xdr:rowOff>107747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92524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66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154432</xdr:rowOff>
    </xdr:from>
    <xdr:to>
      <xdr:col>64</xdr:col>
      <xdr:colOff>152400</xdr:colOff>
      <xdr:row>15</xdr:row>
      <xdr:rowOff>84582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69359</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64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2896</xdr:rowOff>
    </xdr:from>
    <xdr:to>
      <xdr:col>68</xdr:col>
      <xdr:colOff>203200</xdr:colOff>
      <xdr:row>14</xdr:row>
      <xdr:rowOff>104496</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24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114673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7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965</xdr:rowOff>
    </xdr:from>
    <xdr:to>
      <xdr:col>64</xdr:col>
      <xdr:colOff>152400</xdr:colOff>
      <xdr:row>14</xdr:row>
      <xdr:rowOff>102565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240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112742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7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167,520
158,511
163.45
70,391,681
66,149,706
3,424,775
39,268,295
54,981,653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会計年度任用職員の報酬の増等により前年度比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ポイント増となったが、類似団体、全国、県平均を下回っている。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は、定年延長制度による影響を見据えつつ、総人件費と年齢バランスに留意した職員体制を構築できるよう、令和４年度策定の磐田市人材マネジメント方針に基づき、適正な人事管理の継続と職員体制の充実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38100</xdr:rowOff>
    </xdr:from>
    <xdr:to>
      <xdr:col>24</xdr:col>
      <xdr:colOff>25400</xdr:colOff>
      <xdr:row>42</xdr:row>
      <xdr:rowOff>63500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674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124477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38100</xdr:rowOff>
    </xdr:from>
    <xdr:to>
      <xdr:col>24</xdr:col>
      <xdr:colOff>114300</xdr:colOff>
      <xdr:row>34</xdr:row>
      <xdr:rowOff>38100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6350</xdr:rowOff>
    </xdr:from>
    <xdr:to>
      <xdr:col>24</xdr:col>
      <xdr:colOff>25400</xdr:colOff>
      <xdr:row>37</xdr:row>
      <xdr:rowOff>95250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50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6350</xdr:rowOff>
    </xdr:from>
    <xdr:to>
      <xdr:col>19</xdr:col>
      <xdr:colOff>187325</xdr:colOff>
      <xdr:row>38</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500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95250</xdr:rowOff>
    </xdr:from>
    <xdr:to>
      <xdr:col>20</xdr:col>
      <xdr:colOff>38100</xdr:colOff>
      <xdr:row>38</xdr:row>
      <xdr:rowOff>25400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38100</xdr:rowOff>
    </xdr:from>
    <xdr:to>
      <xdr:col>15</xdr:col>
      <xdr:colOff>98425</xdr:colOff>
      <xdr:row>38</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103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88900</xdr:rowOff>
    </xdr:from>
    <xdr:to>
      <xdr:col>15</xdr:col>
      <xdr:colOff>149225</xdr:colOff>
      <xdr:row>39</xdr:row>
      <xdr:rowOff>19050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3827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25400</xdr:rowOff>
    </xdr:from>
    <xdr:to>
      <xdr:col>11</xdr:col>
      <xdr:colOff>9525</xdr:colOff>
      <xdr:row>36</xdr:row>
      <xdr:rowOff>38100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9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165100</xdr:rowOff>
    </xdr:from>
    <xdr:to>
      <xdr:col>11</xdr:col>
      <xdr:colOff>60325</xdr:colOff>
      <xdr:row>37</xdr:row>
      <xdr:rowOff>95250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80027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60977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127000</xdr:rowOff>
    </xdr:from>
    <xdr:to>
      <xdr:col>20</xdr:col>
      <xdr:colOff>38100</xdr:colOff>
      <xdr:row>37</xdr:row>
      <xdr:rowOff>57150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158750</xdr:rowOff>
    </xdr:from>
    <xdr:to>
      <xdr:col>11</xdr:col>
      <xdr:colOff>60325</xdr:colOff>
      <xdr:row>36</xdr:row>
      <xdr:rowOff>88900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ポイント増となり、類似団体平均を上回った。これは、主に令和４年７月に開館した市民文化会館の施設管理事業の皆増や光熱水費の高騰による施設管理費の増等によるものである。</a:t>
          </a:r>
        </a:p>
        <a:p>
          <a:r>
            <a:rPr kumimoji="1" lang="ja-JP" altLang="en-US" sz="1300">
              <a:latin typeface="ＭＳ Ｐゴシック" panose="020B0600070205080204" pitchFamily="50" charset="-128"/>
              <a:ea typeface="ＭＳ Ｐゴシック" panose="020B0600070205080204" pitchFamily="50" charset="-128"/>
            </a:rPr>
            <a:t>　今後も継続的に経常経費の精査を進めコストの低減に努める。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60706</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89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147083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60706</xdr:rowOff>
    </xdr:from>
    <xdr:to>
      <xdr:col>82</xdr:col>
      <xdr:colOff>196850</xdr:colOff>
      <xdr:row>13</xdr:row>
      <xdr:rowOff>60706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17</xdr:row>
      <xdr:rowOff>42418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1990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16</xdr:row>
      <xdr:rowOff>85852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19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30988</xdr:rowOff>
    </xdr:from>
    <xdr:to>
      <xdr:col>73</xdr:col>
      <xdr:colOff>180975</xdr:colOff>
      <xdr:row>16</xdr:row>
      <xdr:rowOff>85852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741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30988</xdr:rowOff>
    </xdr:from>
    <xdr:to>
      <xdr:col>69</xdr:col>
      <xdr:colOff>92075</xdr:colOff>
      <xdr:row>16</xdr:row>
      <xdr:rowOff>30988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74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35052</xdr:rowOff>
    </xdr:from>
    <xdr:to>
      <xdr:col>74</xdr:col>
      <xdr:colOff>31750</xdr:colOff>
      <xdr:row>16</xdr:row>
      <xdr:rowOff>136652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151638</xdr:rowOff>
    </xdr:from>
    <xdr:to>
      <xdr:col>69</xdr:col>
      <xdr:colOff>142875</xdr:colOff>
      <xdr:row>16</xdr:row>
      <xdr:rowOff>81788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91965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保育園の民営化等による民間認可保育園等への運営費補助の増や障害児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への給付が増となったが、比率は、ここ数年ほぼ横ばいとなっており、類似団体、全国、県平均より低い比率を維持している。</a:t>
          </a:r>
        </a:p>
        <a:p>
          <a:r>
            <a:rPr kumimoji="1" lang="ja-JP" altLang="en-US" sz="1300">
              <a:latin typeface="ＭＳ Ｐゴシック" panose="020B0600070205080204" pitchFamily="50" charset="-128"/>
              <a:ea typeface="ＭＳ Ｐゴシック" panose="020B0600070205080204" pitchFamily="50" charset="-128"/>
            </a:rPr>
            <a:t>　今後も扶助費の増加は避けられない情勢であり、単独事業の見直し等により、財政負担の軽減に努めていく。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127000</xdr:rowOff>
    </xdr:from>
    <xdr:to>
      <xdr:col>24</xdr:col>
      <xdr:colOff>25400</xdr:colOff>
      <xdr:row>62</xdr:row>
      <xdr:rowOff>94343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853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41927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127000</xdr:rowOff>
    </xdr:from>
    <xdr:to>
      <xdr:col>24</xdr:col>
      <xdr:colOff>114300</xdr:colOff>
      <xdr:row>54</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55</xdr:row>
      <xdr:rowOff>53522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526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95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51707</xdr:rowOff>
    </xdr:from>
    <xdr:to>
      <xdr:col>20</xdr:col>
      <xdr:colOff>38100</xdr:colOff>
      <xdr:row>57</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54</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240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133350</xdr:rowOff>
    </xdr:from>
    <xdr:to>
      <xdr:col>11</xdr:col>
      <xdr:colOff>60325</xdr:colOff>
      <xdr:row>60</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82749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4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以降は、地方公営企業法の適用に伴う下水道事業会計への繰出金の皆減により類似団体平均を下回っている。令和４年度は、国民健康保険事業特別会計や介護保険事業特別会計への繰出金の増等により前年度に比べ数値が上昇した。繰出金については、特別会計本来の独立採算の原則を踏まえた適正な保険料や保険税の精査、経費削減などを進めることで、普通会計の負担軽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38100</xdr:rowOff>
    </xdr:from>
    <xdr:to>
      <xdr:col>82</xdr:col>
      <xdr:colOff>107950</xdr:colOff>
      <xdr:row>59</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96400"/>
          <a:ext cx="0" cy="85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3827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31750</xdr:rowOff>
    </xdr:from>
    <xdr:to>
      <xdr:col>82</xdr:col>
      <xdr:colOff>196850</xdr:colOff>
      <xdr:row>59</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14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124477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38100</xdr:rowOff>
    </xdr:from>
    <xdr:to>
      <xdr:col>82</xdr:col>
      <xdr:colOff>196850</xdr:colOff>
      <xdr:row>54</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114300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90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57</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90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139700</xdr:rowOff>
    </xdr:from>
    <xdr:to>
      <xdr:col>78</xdr:col>
      <xdr:colOff>120650</xdr:colOff>
      <xdr:row>57</xdr:row>
      <xdr:rowOff>69850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19050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28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69850</xdr:rowOff>
    </xdr:from>
    <xdr:to>
      <xdr:col>74</xdr:col>
      <xdr:colOff>31750</xdr:colOff>
      <xdr:row>58</xdr:row>
      <xdr:rowOff>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156227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62</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28200"/>
          <a:ext cx="889000" cy="9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133350</xdr:rowOff>
    </xdr:from>
    <xdr:to>
      <xdr:col>69</xdr:col>
      <xdr:colOff>142875</xdr:colOff>
      <xdr:row>58</xdr:row>
      <xdr:rowOff>63500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80027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139700</xdr:rowOff>
    </xdr:from>
    <xdr:to>
      <xdr:col>74</xdr:col>
      <xdr:colOff>31750</xdr:colOff>
      <xdr:row>57</xdr:row>
      <xdr:rowOff>69850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80027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62</xdr:row>
      <xdr:rowOff>0</xdr:rowOff>
    </xdr:from>
    <xdr:to>
      <xdr:col>65</xdr:col>
      <xdr:colOff>53975</xdr:colOff>
      <xdr:row>62</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下水道事業の地方公営企業法適用に伴う下水道事業会計への負担金・補助金の増により大きく増加した。令和２～４年度は、下水道事業の企業債償還が進んだことによる元利償還金の減に伴う公共下水道事業負担金の減を主な要因として数値が減少している。　　　</a:t>
          </a:r>
        </a:p>
        <a:p>
          <a:r>
            <a:rPr kumimoji="1" lang="ja-JP" altLang="en-US" sz="1300">
              <a:latin typeface="ＭＳ Ｐゴシック" panose="020B0600070205080204" pitchFamily="50" charset="-128"/>
              <a:ea typeface="ＭＳ Ｐゴシック" panose="020B0600070205080204" pitchFamily="50" charset="-128"/>
            </a:rPr>
            <a:t>　今後も補助金及び負担金について適正化を図るため、継続的に見直しに取り組んでいく。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41</xdr:row>
      <xdr:rowOff>80735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51500"/>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52812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80735</xdr:rowOff>
    </xdr:from>
    <xdr:to>
      <xdr:col>82</xdr:col>
      <xdr:colOff>196850</xdr:colOff>
      <xdr:row>41</xdr:row>
      <xdr:rowOff>80735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18143</xdr:rowOff>
    </xdr:from>
    <xdr:to>
      <xdr:col>82</xdr:col>
      <xdr:colOff>107950</xdr:colOff>
      <xdr:row>38</xdr:row>
      <xdr:rowOff>94343</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5332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54627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94343</xdr:rowOff>
    </xdr:from>
    <xdr:to>
      <xdr:col>78</xdr:col>
      <xdr:colOff>69850</xdr:colOff>
      <xdr:row>39</xdr:row>
      <xdr:rowOff>64407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6094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27214</xdr:rowOff>
    </xdr:from>
    <xdr:to>
      <xdr:col>78</xdr:col>
      <xdr:colOff>120650</xdr:colOff>
      <xdr:row>36</xdr:row>
      <xdr:rowOff>128814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138991</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64407</xdr:rowOff>
    </xdr:from>
    <xdr:to>
      <xdr:col>73</xdr:col>
      <xdr:colOff>180975</xdr:colOff>
      <xdr:row>39</xdr:row>
      <xdr:rowOff>151493</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750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59872</xdr:rowOff>
    </xdr:from>
    <xdr:to>
      <xdr:col>74</xdr:col>
      <xdr:colOff>31750</xdr:colOff>
      <xdr:row>36</xdr:row>
      <xdr:rowOff>161472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199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159657</xdr:rowOff>
    </xdr:from>
    <xdr:to>
      <xdr:col>69</xdr:col>
      <xdr:colOff>92075</xdr:colOff>
      <xdr:row>39</xdr:row>
      <xdr:rowOff>151493</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988957"/>
          <a:ext cx="889000" cy="84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138793</xdr:rowOff>
    </xdr:from>
    <xdr:to>
      <xdr:col>82</xdr:col>
      <xdr:colOff>158750</xdr:colOff>
      <xdr:row>38</xdr:row>
      <xdr:rowOff>68943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110870</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43543</xdr:rowOff>
    </xdr:from>
    <xdr:to>
      <xdr:col>78</xdr:col>
      <xdr:colOff>120650</xdr:colOff>
      <xdr:row>38</xdr:row>
      <xdr:rowOff>145143</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129920</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13607</xdr:rowOff>
    </xdr:from>
    <xdr:to>
      <xdr:col>74</xdr:col>
      <xdr:colOff>31750</xdr:colOff>
      <xdr:row>39</xdr:row>
      <xdr:rowOff>115207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99984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100693</xdr:rowOff>
    </xdr:from>
    <xdr:to>
      <xdr:col>69</xdr:col>
      <xdr:colOff>142875</xdr:colOff>
      <xdr:row>40</xdr:row>
      <xdr:rowOff>30843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15620</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108857</xdr:rowOff>
    </xdr:from>
    <xdr:to>
      <xdr:col>65</xdr:col>
      <xdr:colOff>53975</xdr:colOff>
      <xdr:row>35</xdr:row>
      <xdr:rowOff>39007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49184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近年の全体的な起債抑制の取組の成果により、起債残高は減少傾向で推移してきており、令和３年度に引き続き、類似団体、全国、県平均を下回った。</a:t>
          </a:r>
        </a:p>
        <a:p>
          <a:r>
            <a:rPr kumimoji="1" lang="ja-JP" altLang="en-US" sz="1300">
              <a:latin typeface="ＭＳ Ｐゴシック" panose="020B0600070205080204" pitchFamily="50" charset="-128"/>
              <a:ea typeface="ＭＳ Ｐゴシック" panose="020B0600070205080204" pitchFamily="50" charset="-128"/>
            </a:rPr>
            <a:t>　今後は、大規模事業の進捗に伴い一時的に増加する見込みである。事業の精査や基金の活用などにより健全な財政運営を行っていくことで、比率の抑制に努めていく。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17599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64077"/>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89444</xdr:rowOff>
    </xdr:from>
    <xdr:to>
      <xdr:col>24</xdr:col>
      <xdr:colOff>25400</xdr:colOff>
      <xdr:row>77</xdr:row>
      <xdr:rowOff>115570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2910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108693</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310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136616</xdr:rowOff>
    </xdr:from>
    <xdr:to>
      <xdr:col>24</xdr:col>
      <xdr:colOff>76200</xdr:colOff>
      <xdr:row>78</xdr:row>
      <xdr:rowOff>66766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78</xdr:row>
      <xdr:rowOff>29029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31722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123552</xdr:rowOff>
    </xdr:from>
    <xdr:to>
      <xdr:col>20</xdr:col>
      <xdr:colOff>38100</xdr:colOff>
      <xdr:row>78</xdr:row>
      <xdr:rowOff>53702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38479</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411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22498</xdr:rowOff>
    </xdr:from>
    <xdr:to>
      <xdr:col>15</xdr:col>
      <xdr:colOff>98425</xdr:colOff>
      <xdr:row>78</xdr:row>
      <xdr:rowOff>29029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3955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143148</xdr:rowOff>
    </xdr:from>
    <xdr:to>
      <xdr:col>15</xdr:col>
      <xdr:colOff>149225</xdr:colOff>
      <xdr:row>78</xdr:row>
      <xdr:rowOff>73298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83475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22498</xdr:rowOff>
    </xdr:from>
    <xdr:to>
      <xdr:col>11</xdr:col>
      <xdr:colOff>9525</xdr:colOff>
      <xdr:row>78</xdr:row>
      <xdr:rowOff>22498</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395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30480</xdr:rowOff>
    </xdr:from>
    <xdr:to>
      <xdr:col>11</xdr:col>
      <xdr:colOff>60325</xdr:colOff>
      <xdr:row>78</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56606</xdr:rowOff>
    </xdr:from>
    <xdr:to>
      <xdr:col>6</xdr:col>
      <xdr:colOff>171450</xdr:colOff>
      <xdr:row>78</xdr:row>
      <xdr:rowOff>158206</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142983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38644</xdr:rowOff>
    </xdr:from>
    <xdr:to>
      <xdr:col>24</xdr:col>
      <xdr:colOff>76200</xdr:colOff>
      <xdr:row>77</xdr:row>
      <xdr:rowOff>140244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55171</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8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149679</xdr:rowOff>
    </xdr:from>
    <xdr:to>
      <xdr:col>15</xdr:col>
      <xdr:colOff>149225</xdr:colOff>
      <xdr:row>78</xdr:row>
      <xdr:rowOff>79829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143148</xdr:rowOff>
    </xdr:from>
    <xdr:to>
      <xdr:col>11</xdr:col>
      <xdr:colOff>60325</xdr:colOff>
      <xdr:row>78</xdr:row>
      <xdr:rowOff>73298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83475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83475</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物件費及び補助費等は類似団体平均を上回っているが、その他は平均を下回ったことから、結果として類似団体、全国、県平均を下回った。</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79</xdr:row>
      <xdr:rowOff>120142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4114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92219</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120142</xdr:rowOff>
    </xdr:from>
    <xdr:to>
      <xdr:col>82</xdr:col>
      <xdr:colOff>196850</xdr:colOff>
      <xdr:row>79</xdr:row>
      <xdr:rowOff>120142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168148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102337"/>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77</xdr:row>
      <xdr:rowOff>97282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102337"/>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113285</xdr:rowOff>
    </xdr:from>
    <xdr:to>
      <xdr:col>73</xdr:col>
      <xdr:colOff>180975</xdr:colOff>
      <xdr:row>77</xdr:row>
      <xdr:rowOff>97282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143485"/>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113285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0886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62485</xdr:rowOff>
    </xdr:from>
    <xdr:to>
      <xdr:col>69</xdr:col>
      <xdr:colOff>142875</xdr:colOff>
      <xdr:row>76</xdr:row>
      <xdr:rowOff>164085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102045</xdr:rowOff>
    </xdr:from>
    <xdr:to>
      <xdr:col>29</xdr:col>
      <xdr:colOff>127000</xdr:colOff>
      <xdr:row>18</xdr:row>
      <xdr:rowOff>138925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35620"/>
          <a:ext cx="0" cy="12370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111002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138925</xdr:rowOff>
    </xdr:from>
    <xdr:to>
      <xdr:col>30</xdr:col>
      <xdr:colOff>25400</xdr:colOff>
      <xdr:row>18</xdr:row>
      <xdr:rowOff>138925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2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16972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7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102045</xdr:rowOff>
    </xdr:from>
    <xdr:to>
      <xdr:col>30</xdr:col>
      <xdr:colOff>25400</xdr:colOff>
      <xdr:row>11</xdr:row>
      <xdr:rowOff>102045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35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51943</xdr:rowOff>
    </xdr:from>
    <xdr:to>
      <xdr:col>29</xdr:col>
      <xdr:colOff>127000</xdr:colOff>
      <xdr:row>16</xdr:row>
      <xdr:rowOff>70002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42768"/>
          <a:ext cx="647700" cy="1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51655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99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35128</xdr:rowOff>
    </xdr:from>
    <xdr:to>
      <xdr:col>29</xdr:col>
      <xdr:colOff>177800</xdr:colOff>
      <xdr:row>15</xdr:row>
      <xdr:rowOff>136728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4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70002</xdr:rowOff>
    </xdr:from>
    <xdr:to>
      <xdr:col>26</xdr:col>
      <xdr:colOff>50800</xdr:colOff>
      <xdr:row>16</xdr:row>
      <xdr:rowOff>127724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60827"/>
          <a:ext cx="698500" cy="57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69075</xdr:rowOff>
    </xdr:from>
    <xdr:to>
      <xdr:col>26</xdr:col>
      <xdr:colOff>101600</xdr:colOff>
      <xdr:row>15</xdr:row>
      <xdr:rowOff>170675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5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127724</xdr:rowOff>
    </xdr:from>
    <xdr:to>
      <xdr:col>22</xdr:col>
      <xdr:colOff>114300</xdr:colOff>
      <xdr:row>17</xdr:row>
      <xdr:rowOff>72669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18549"/>
          <a:ext cx="698500" cy="116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151867</xdr:rowOff>
    </xdr:from>
    <xdr:to>
      <xdr:col>22</xdr:col>
      <xdr:colOff>165100</xdr:colOff>
      <xdr:row>16</xdr:row>
      <xdr:rowOff>82017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92194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4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72669</xdr:rowOff>
    </xdr:from>
    <xdr:to>
      <xdr:col>18</xdr:col>
      <xdr:colOff>177800</xdr:colOff>
      <xdr:row>17</xdr:row>
      <xdr:rowOff>94272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34944"/>
          <a:ext cx="698500" cy="21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113424</xdr:rowOff>
    </xdr:from>
    <xdr:to>
      <xdr:col>19</xdr:col>
      <xdr:colOff>38100</xdr:colOff>
      <xdr:row>17</xdr:row>
      <xdr:rowOff>43574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53751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7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148514</xdr:rowOff>
    </xdr:from>
    <xdr:to>
      <xdr:col>15</xdr:col>
      <xdr:colOff>101600</xdr:colOff>
      <xdr:row>17</xdr:row>
      <xdr:rowOff>78664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88841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1143</xdr:rowOff>
    </xdr:from>
    <xdr:to>
      <xdr:col>29</xdr:col>
      <xdr:colOff>177800</xdr:colOff>
      <xdr:row>16</xdr:row>
      <xdr:rowOff>102743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91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144670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6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19202</xdr:rowOff>
    </xdr:from>
    <xdr:to>
      <xdr:col>26</xdr:col>
      <xdr:colOff>101600</xdr:colOff>
      <xdr:row>16</xdr:row>
      <xdr:rowOff>120802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10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105579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96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76924</xdr:rowOff>
    </xdr:from>
    <xdr:to>
      <xdr:col>22</xdr:col>
      <xdr:colOff>165100</xdr:colOff>
      <xdr:row>17</xdr:row>
      <xdr:rowOff>7074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67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163301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21869</xdr:rowOff>
    </xdr:from>
    <xdr:to>
      <xdr:col>19</xdr:col>
      <xdr:colOff>38100</xdr:colOff>
      <xdr:row>17</xdr:row>
      <xdr:rowOff>123469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8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108246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7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43472</xdr:rowOff>
    </xdr:from>
    <xdr:to>
      <xdr:col>15</xdr:col>
      <xdr:colOff>101600</xdr:colOff>
      <xdr:row>17</xdr:row>
      <xdr:rowOff>145072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05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129849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9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212877</xdr:rowOff>
    </xdr:from>
    <xdr:to>
      <xdr:col>29</xdr:col>
      <xdr:colOff>127000</xdr:colOff>
      <xdr:row>37</xdr:row>
      <xdr:rowOff>192075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7427"/>
          <a:ext cx="0" cy="11793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164152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192075</xdr:rowOff>
    </xdr:from>
    <xdr:to>
      <xdr:col>30</xdr:col>
      <xdr:colOff>25400</xdr:colOff>
      <xdr:row>37</xdr:row>
      <xdr:rowOff>192075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16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127804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212877</xdr:rowOff>
    </xdr:from>
    <xdr:to>
      <xdr:col>30</xdr:col>
      <xdr:colOff>25400</xdr:colOff>
      <xdr:row>33</xdr:row>
      <xdr:rowOff>212877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7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90271</xdr:rowOff>
    </xdr:from>
    <xdr:to>
      <xdr:col>29</xdr:col>
      <xdr:colOff>127000</xdr:colOff>
      <xdr:row>36</xdr:row>
      <xdr:rowOff>155728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043521"/>
          <a:ext cx="647700" cy="65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60571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0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215494</xdr:rowOff>
    </xdr:from>
    <xdr:to>
      <xdr:col>29</xdr:col>
      <xdr:colOff>177800</xdr:colOff>
      <xdr:row>35</xdr:row>
      <xdr:rowOff>317094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25578</xdr:rowOff>
    </xdr:from>
    <xdr:to>
      <xdr:col>26</xdr:col>
      <xdr:colOff>50800</xdr:colOff>
      <xdr:row>36</xdr:row>
      <xdr:rowOff>90271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78828"/>
          <a:ext cx="698500" cy="64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218999</xdr:rowOff>
    </xdr:from>
    <xdr:to>
      <xdr:col>26</xdr:col>
      <xdr:colOff>101600</xdr:colOff>
      <xdr:row>35</xdr:row>
      <xdr:rowOff>320599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330776</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332283</xdr:rowOff>
    </xdr:from>
    <xdr:to>
      <xdr:col>22</xdr:col>
      <xdr:colOff>114300</xdr:colOff>
      <xdr:row>36</xdr:row>
      <xdr:rowOff>25578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42633"/>
          <a:ext cx="698500" cy="36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188405</xdr:rowOff>
    </xdr:from>
    <xdr:to>
      <xdr:col>22</xdr:col>
      <xdr:colOff>165100</xdr:colOff>
      <xdr:row>35</xdr:row>
      <xdr:rowOff>290005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300182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263513</xdr:rowOff>
    </xdr:from>
    <xdr:to>
      <xdr:col>18</xdr:col>
      <xdr:colOff>177800</xdr:colOff>
      <xdr:row>35</xdr:row>
      <xdr:rowOff>332283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73863"/>
          <a:ext cx="698500" cy="68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159601</xdr:rowOff>
    </xdr:from>
    <xdr:to>
      <xdr:col>19</xdr:col>
      <xdr:colOff>38100</xdr:colOff>
      <xdr:row>35</xdr:row>
      <xdr:rowOff>261201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271378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3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171412</xdr:rowOff>
    </xdr:from>
    <xdr:to>
      <xdr:col>15</xdr:col>
      <xdr:colOff>101600</xdr:colOff>
      <xdr:row>35</xdr:row>
      <xdr:rowOff>273012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283189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104928</xdr:rowOff>
    </xdr:from>
    <xdr:to>
      <xdr:col>29</xdr:col>
      <xdr:colOff>177800</xdr:colOff>
      <xdr:row>37</xdr:row>
      <xdr:rowOff>35078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58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77005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3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39471</xdr:rowOff>
    </xdr:from>
    <xdr:to>
      <xdr:col>26</xdr:col>
      <xdr:colOff>101600</xdr:colOff>
      <xdr:row>36</xdr:row>
      <xdr:rowOff>141071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9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125848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79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317678</xdr:rowOff>
    </xdr:from>
    <xdr:to>
      <xdr:col>22</xdr:col>
      <xdr:colOff>165100</xdr:colOff>
      <xdr:row>36</xdr:row>
      <xdr:rowOff>76378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28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61155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281483</xdr:rowOff>
    </xdr:from>
    <xdr:to>
      <xdr:col>19</xdr:col>
      <xdr:colOff>38100</xdr:colOff>
      <xdr:row>36</xdr:row>
      <xdr:rowOff>40183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91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24960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7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212713</xdr:rowOff>
    </xdr:from>
    <xdr:to>
      <xdr:col>15</xdr:col>
      <xdr:colOff>101600</xdr:colOff>
      <xdr:row>35</xdr:row>
      <xdr:rowOff>314313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23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299090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0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167,520
158,511
163.45
70,391,681
66,149,706
3,424,775
39,268,295
54,981,653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5374</xdr:rowOff>
    </xdr:from>
    <xdr:to>
      <xdr:col>24</xdr:col>
      <xdr:colOff>62865</xdr:colOff>
      <xdr:row>37</xdr:row>
      <xdr:rowOff>63439</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48874"/>
          <a:ext cx="127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67266</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63439</xdr:rowOff>
    </xdr:from>
    <xdr:to>
      <xdr:col>24</xdr:col>
      <xdr:colOff>152400</xdr:colOff>
      <xdr:row>37</xdr:row>
      <xdr:rowOff>63439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0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123501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5374</xdr:rowOff>
    </xdr:from>
    <xdr:to>
      <xdr:col>24</xdr:col>
      <xdr:colOff>152400</xdr:colOff>
      <xdr:row>30</xdr:row>
      <xdr:rowOff>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85705</xdr:rowOff>
    </xdr:from>
    <xdr:to>
      <xdr:col>24</xdr:col>
      <xdr:colOff>63500</xdr:colOff>
      <xdr:row>34</xdr:row>
      <xdr:rowOff>129001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915005"/>
          <a:ext cx="838200" cy="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75521</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6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52644</xdr:rowOff>
    </xdr:from>
    <xdr:to>
      <xdr:col>24</xdr:col>
      <xdr:colOff>114300</xdr:colOff>
      <xdr:row>33</xdr:row>
      <xdr:rowOff>154244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1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129001</xdr:rowOff>
    </xdr:from>
    <xdr:to>
      <xdr:col>19</xdr:col>
      <xdr:colOff>177800</xdr:colOff>
      <xdr:row>35</xdr:row>
      <xdr:rowOff>6335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958301"/>
          <a:ext cx="889000" cy="4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84282</xdr:rowOff>
    </xdr:from>
    <xdr:to>
      <xdr:col>20</xdr:col>
      <xdr:colOff>38100</xdr:colOff>
      <xdr:row>34</xdr:row>
      <xdr:rowOff>14432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4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30959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51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6335</xdr:rowOff>
    </xdr:from>
    <xdr:to>
      <xdr:col>15</xdr:col>
      <xdr:colOff>50800</xdr:colOff>
      <xdr:row>37</xdr:row>
      <xdr:rowOff>34453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07085"/>
          <a:ext cx="889000" cy="3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29967</xdr:rowOff>
    </xdr:from>
    <xdr:to>
      <xdr:col>15</xdr:col>
      <xdr:colOff>101600</xdr:colOff>
      <xdr:row>34</xdr:row>
      <xdr:rowOff>131567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5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148094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63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171430</xdr:rowOff>
    </xdr:from>
    <xdr:to>
      <xdr:col>10</xdr:col>
      <xdr:colOff>114300</xdr:colOff>
      <xdr:row>37</xdr:row>
      <xdr:rowOff>34453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343630"/>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162326</xdr:rowOff>
    </xdr:from>
    <xdr:to>
      <xdr:col>10</xdr:col>
      <xdr:colOff>165100</xdr:colOff>
      <xdr:row>36</xdr:row>
      <xdr:rowOff>92476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16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109003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3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159309</xdr:rowOff>
    </xdr:from>
    <xdr:to>
      <xdr:col>6</xdr:col>
      <xdr:colOff>38100</xdr:colOff>
      <xdr:row>36</xdr:row>
      <xdr:rowOff>89459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16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105986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3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34905</xdr:rowOff>
    </xdr:from>
    <xdr:to>
      <xdr:col>24</xdr:col>
      <xdr:colOff>114300</xdr:colOff>
      <xdr:row>34</xdr:row>
      <xdr:rowOff>136505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13332</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78201</xdr:rowOff>
    </xdr:from>
    <xdr:to>
      <xdr:col>20</xdr:col>
      <xdr:colOff>38100</xdr:colOff>
      <xdr:row>35</xdr:row>
      <xdr:rowOff>8351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0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170928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00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126985</xdr:rowOff>
    </xdr:from>
    <xdr:to>
      <xdr:col>15</xdr:col>
      <xdr:colOff>101600</xdr:colOff>
      <xdr:row>35</xdr:row>
      <xdr:rowOff>57135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9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48262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04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155103</xdr:rowOff>
    </xdr:from>
    <xdr:to>
      <xdr:col>10</xdr:col>
      <xdr:colOff>165100</xdr:colOff>
      <xdr:row>37</xdr:row>
      <xdr:rowOff>85253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76380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2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120630</xdr:rowOff>
    </xdr:from>
    <xdr:to>
      <xdr:col>6</xdr:col>
      <xdr:colOff>38100</xdr:colOff>
      <xdr:row>37</xdr:row>
      <xdr:rowOff>50780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41907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8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143548</xdr:rowOff>
    </xdr:from>
    <xdr:to>
      <xdr:col>24</xdr:col>
      <xdr:colOff>62865</xdr:colOff>
      <xdr:row>58</xdr:row>
      <xdr:rowOff>13818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4598"/>
          <a:ext cx="1270" cy="1413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17645</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13818</xdr:rowOff>
    </xdr:from>
    <xdr:to>
      <xdr:col>24</xdr:col>
      <xdr:colOff>152400</xdr:colOff>
      <xdr:row>58</xdr:row>
      <xdr:rowOff>13818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90225</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143548</xdr:rowOff>
    </xdr:from>
    <xdr:to>
      <xdr:col>24</xdr:col>
      <xdr:colOff>152400</xdr:colOff>
      <xdr:row>49</xdr:row>
      <xdr:rowOff>143548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74435</xdr:rowOff>
    </xdr:from>
    <xdr:to>
      <xdr:col>24</xdr:col>
      <xdr:colOff>63500</xdr:colOff>
      <xdr:row>56</xdr:row>
      <xdr:rowOff>31344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332735"/>
          <a:ext cx="838200" cy="29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145699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0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167272</xdr:rowOff>
    </xdr:from>
    <xdr:to>
      <xdr:col>24</xdr:col>
      <xdr:colOff>114300</xdr:colOff>
      <xdr:row>55</xdr:row>
      <xdr:rowOff>97422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42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31344</xdr:rowOff>
    </xdr:from>
    <xdr:to>
      <xdr:col>19</xdr:col>
      <xdr:colOff>177800</xdr:colOff>
      <xdr:row>58</xdr:row>
      <xdr:rowOff>19456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32544"/>
          <a:ext cx="889000" cy="33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92634</xdr:rowOff>
    </xdr:from>
    <xdr:to>
      <xdr:col>20</xdr:col>
      <xdr:colOff>38100</xdr:colOff>
      <xdr:row>56</xdr:row>
      <xdr:rowOff>22784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39311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2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19456</xdr:rowOff>
    </xdr:from>
    <xdr:to>
      <xdr:col>15</xdr:col>
      <xdr:colOff>50800</xdr:colOff>
      <xdr:row>58</xdr:row>
      <xdr:rowOff>62014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63556"/>
          <a:ext cx="8890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49429</xdr:rowOff>
    </xdr:from>
    <xdr:to>
      <xdr:col>15</xdr:col>
      <xdr:colOff>101600</xdr:colOff>
      <xdr:row>57</xdr:row>
      <xdr:rowOff>151029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167556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9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51194</xdr:rowOff>
    </xdr:from>
    <xdr:to>
      <xdr:col>10</xdr:col>
      <xdr:colOff>114300</xdr:colOff>
      <xdr:row>58</xdr:row>
      <xdr:rowOff>62014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95294"/>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111303</xdr:rowOff>
    </xdr:from>
    <xdr:to>
      <xdr:col>10</xdr:col>
      <xdr:colOff>165100</xdr:colOff>
      <xdr:row>58</xdr:row>
      <xdr:rowOff>41453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57980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104292</xdr:rowOff>
    </xdr:from>
    <xdr:to>
      <xdr:col>6</xdr:col>
      <xdr:colOff>38100</xdr:colOff>
      <xdr:row>59</xdr:row>
      <xdr:rowOff>34442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25569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1014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23635</xdr:rowOff>
    </xdr:from>
    <xdr:to>
      <xdr:col>24</xdr:col>
      <xdr:colOff>114300</xdr:colOff>
      <xdr:row>54</xdr:row>
      <xdr:rowOff>125235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2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46512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13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151994</xdr:rowOff>
    </xdr:from>
    <xdr:to>
      <xdr:col>20</xdr:col>
      <xdr:colOff>38100</xdr:colOff>
      <xdr:row>56</xdr:row>
      <xdr:rowOff>82144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8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73271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67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140106</xdr:rowOff>
    </xdr:from>
    <xdr:to>
      <xdr:col>15</xdr:col>
      <xdr:colOff>101600</xdr:colOff>
      <xdr:row>58</xdr:row>
      <xdr:rowOff>70256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61383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11214</xdr:rowOff>
    </xdr:from>
    <xdr:to>
      <xdr:col>10</xdr:col>
      <xdr:colOff>165100</xdr:colOff>
      <xdr:row>58</xdr:row>
      <xdr:rowOff>112814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5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103941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394</xdr:rowOff>
    </xdr:from>
    <xdr:to>
      <xdr:col>6</xdr:col>
      <xdr:colOff>38100</xdr:colOff>
      <xdr:row>58</xdr:row>
      <xdr:rowOff>101994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4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118521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7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54627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129413</xdr:rowOff>
    </xdr:from>
    <xdr:to>
      <xdr:col>24</xdr:col>
      <xdr:colOff>62865</xdr:colOff>
      <xdr:row>78</xdr:row>
      <xdr:rowOff>154560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0913"/>
          <a:ext cx="1270" cy="13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158387</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154560</xdr:rowOff>
    </xdr:from>
    <xdr:to>
      <xdr:col>24</xdr:col>
      <xdr:colOff>152400</xdr:colOff>
      <xdr:row>78</xdr:row>
      <xdr:rowOff>154560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2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76090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129413</xdr:rowOff>
    </xdr:from>
    <xdr:to>
      <xdr:col>24</xdr:col>
      <xdr:colOff>152400</xdr:colOff>
      <xdr:row>70</xdr:row>
      <xdr:rowOff>129413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5111</xdr:rowOff>
    </xdr:from>
    <xdr:to>
      <xdr:col>24</xdr:col>
      <xdr:colOff>63500</xdr:colOff>
      <xdr:row>76</xdr:row>
      <xdr:rowOff>33544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035311"/>
          <a:ext cx="838200" cy="2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87203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74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64326</xdr:rowOff>
    </xdr:from>
    <xdr:to>
      <xdr:col>24</xdr:col>
      <xdr:colOff>114300</xdr:colOff>
      <xdr:row>75</xdr:row>
      <xdr:rowOff>165925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230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142986</xdr:rowOff>
    </xdr:from>
    <xdr:to>
      <xdr:col>19</xdr:col>
      <xdr:colOff>177800</xdr:colOff>
      <xdr:row>76</xdr:row>
      <xdr:rowOff>33544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001736"/>
          <a:ext cx="889000" cy="6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76612</xdr:rowOff>
    </xdr:from>
    <xdr:to>
      <xdr:col>20</xdr:col>
      <xdr:colOff>38100</xdr:colOff>
      <xdr:row>76</xdr:row>
      <xdr:rowOff>6762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3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23289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1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142986</xdr:rowOff>
    </xdr:from>
    <xdr:to>
      <xdr:col>15</xdr:col>
      <xdr:colOff>50800</xdr:colOff>
      <xdr:row>76</xdr:row>
      <xdr:rowOff>39402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001736"/>
          <a:ext cx="889000" cy="6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104045</xdr:rowOff>
    </xdr:from>
    <xdr:to>
      <xdr:col>15</xdr:col>
      <xdr:colOff>101600</xdr:colOff>
      <xdr:row>76</xdr:row>
      <xdr:rowOff>34195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25322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15828</xdr:rowOff>
    </xdr:from>
    <xdr:to>
      <xdr:col>10</xdr:col>
      <xdr:colOff>114300</xdr:colOff>
      <xdr:row>76</xdr:row>
      <xdr:rowOff>39402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874578"/>
          <a:ext cx="889000" cy="19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13463</xdr:rowOff>
    </xdr:from>
    <xdr:to>
      <xdr:col>10</xdr:col>
      <xdr:colOff>165100</xdr:colOff>
      <xdr:row>76</xdr:row>
      <xdr:rowOff>115063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4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106190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151764</xdr:rowOff>
    </xdr:from>
    <xdr:to>
      <xdr:col>6</xdr:col>
      <xdr:colOff>38100</xdr:colOff>
      <xdr:row>76</xdr:row>
      <xdr:rowOff>81914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1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73041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125762</xdr:rowOff>
    </xdr:from>
    <xdr:to>
      <xdr:col>24</xdr:col>
      <xdr:colOff>114300</xdr:colOff>
      <xdr:row>76</xdr:row>
      <xdr:rowOff>55913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84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104189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6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154194</xdr:rowOff>
    </xdr:from>
    <xdr:to>
      <xdr:col>20</xdr:col>
      <xdr:colOff>38100</xdr:colOff>
      <xdr:row>76</xdr:row>
      <xdr:rowOff>84344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75471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92186</xdr:rowOff>
    </xdr:from>
    <xdr:to>
      <xdr:col>15</xdr:col>
      <xdr:colOff>101600</xdr:colOff>
      <xdr:row>76</xdr:row>
      <xdr:rowOff>22337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509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38863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72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160052</xdr:rowOff>
    </xdr:from>
    <xdr:to>
      <xdr:col>10</xdr:col>
      <xdr:colOff>165100</xdr:colOff>
      <xdr:row>76</xdr:row>
      <xdr:rowOff>90202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1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106728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7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136478</xdr:rowOff>
    </xdr:from>
    <xdr:to>
      <xdr:col>6</xdr:col>
      <xdr:colOff>38100</xdr:colOff>
      <xdr:row>75</xdr:row>
      <xdr:rowOff>66628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82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83155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59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153073</xdr:rowOff>
    </xdr:from>
    <xdr:to>
      <xdr:col>24</xdr:col>
      <xdr:colOff>62865</xdr:colOff>
      <xdr:row>96</xdr:row>
      <xdr:rowOff>22062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83573"/>
          <a:ext cx="1270" cy="89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25889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4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22062</xdr:rowOff>
    </xdr:from>
    <xdr:to>
      <xdr:col>24</xdr:col>
      <xdr:colOff>152400</xdr:colOff>
      <xdr:row>96</xdr:row>
      <xdr:rowOff>22062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48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99750</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5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153073</xdr:rowOff>
    </xdr:from>
    <xdr:to>
      <xdr:col>24</xdr:col>
      <xdr:colOff>152400</xdr:colOff>
      <xdr:row>90</xdr:row>
      <xdr:rowOff>153073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168458</xdr:rowOff>
    </xdr:from>
    <xdr:to>
      <xdr:col>24</xdr:col>
      <xdr:colOff>63500</xdr:colOff>
      <xdr:row>95</xdr:row>
      <xdr:rowOff>85933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113308"/>
          <a:ext cx="838200" cy="26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114428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5887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91551</xdr:rowOff>
    </xdr:from>
    <xdr:to>
      <xdr:col>24</xdr:col>
      <xdr:colOff>114300</xdr:colOff>
      <xdr:row>94</xdr:row>
      <xdr:rowOff>21701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03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168458</xdr:rowOff>
    </xdr:from>
    <xdr:to>
      <xdr:col>19</xdr:col>
      <xdr:colOff>177800</xdr:colOff>
      <xdr:row>96</xdr:row>
      <xdr:rowOff>161874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13308"/>
          <a:ext cx="889000" cy="50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153891</xdr:rowOff>
    </xdr:from>
    <xdr:to>
      <xdr:col>20</xdr:col>
      <xdr:colOff>38100</xdr:colOff>
      <xdr:row>92</xdr:row>
      <xdr:rowOff>84041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575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100568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53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161874</xdr:rowOff>
    </xdr:from>
    <xdr:to>
      <xdr:col>15</xdr:col>
      <xdr:colOff>50800</xdr:colOff>
      <xdr:row>97</xdr:row>
      <xdr:rowOff>90162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21074"/>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160886</xdr:rowOff>
    </xdr:from>
    <xdr:to>
      <xdr:col>15</xdr:col>
      <xdr:colOff>101600</xdr:colOff>
      <xdr:row>95</xdr:row>
      <xdr:rowOff>91036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7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107563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05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90162</xdr:rowOff>
    </xdr:from>
    <xdr:to>
      <xdr:col>10</xdr:col>
      <xdr:colOff>114300</xdr:colOff>
      <xdr:row>97</xdr:row>
      <xdr:rowOff>164640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20812"/>
          <a:ext cx="889000" cy="7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33235</xdr:rowOff>
    </xdr:from>
    <xdr:to>
      <xdr:col>10</xdr:col>
      <xdr:colOff>165100</xdr:colOff>
      <xdr:row>95</xdr:row>
      <xdr:rowOff>134835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151362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09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127397</xdr:rowOff>
    </xdr:from>
    <xdr:to>
      <xdr:col>6</xdr:col>
      <xdr:colOff>38100</xdr:colOff>
      <xdr:row>96</xdr:row>
      <xdr:rowOff>57547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1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19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35133</xdr:rowOff>
    </xdr:from>
    <xdr:to>
      <xdr:col>24</xdr:col>
      <xdr:colOff>114300</xdr:colOff>
      <xdr:row>95</xdr:row>
      <xdr:rowOff>136733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2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121510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3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117658</xdr:rowOff>
    </xdr:from>
    <xdr:to>
      <xdr:col>20</xdr:col>
      <xdr:colOff>38100</xdr:colOff>
      <xdr:row>94</xdr:row>
      <xdr:rowOff>47808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6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38935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15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111074</xdr:rowOff>
    </xdr:from>
    <xdr:to>
      <xdr:col>15</xdr:col>
      <xdr:colOff>101600</xdr:colOff>
      <xdr:row>97</xdr:row>
      <xdr:rowOff>41224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32351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6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39362</xdr:rowOff>
    </xdr:from>
    <xdr:to>
      <xdr:col>10</xdr:col>
      <xdr:colOff>165100</xdr:colOff>
      <xdr:row>97</xdr:row>
      <xdr:rowOff>140962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7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132089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6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113840</xdr:rowOff>
    </xdr:from>
    <xdr:to>
      <xdr:col>6</xdr:col>
      <xdr:colOff>38100</xdr:colOff>
      <xdr:row>98</xdr:row>
      <xdr:rowOff>43990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4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35117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3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57459</xdr:rowOff>
    </xdr:from>
    <xdr:to>
      <xdr:col>54</xdr:col>
      <xdr:colOff>189865</xdr:colOff>
      <xdr:row>37</xdr:row>
      <xdr:rowOff>76356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886759"/>
          <a:ext cx="1270" cy="533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80183</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2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76356</xdr:rowOff>
    </xdr:from>
    <xdr:to>
      <xdr:col>55</xdr:col>
      <xdr:colOff>88900</xdr:colOff>
      <xdr:row>37</xdr:row>
      <xdr:rowOff>76356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20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4136</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66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57459</xdr:rowOff>
    </xdr:from>
    <xdr:to>
      <xdr:col>55</xdr:col>
      <xdr:colOff>88900</xdr:colOff>
      <xdr:row>34</xdr:row>
      <xdr:rowOff>57459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88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11651</xdr:rowOff>
    </xdr:from>
    <xdr:to>
      <xdr:col>55</xdr:col>
      <xdr:colOff>0</xdr:colOff>
      <xdr:row>37</xdr:row>
      <xdr:rowOff>22004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355301"/>
          <a:ext cx="8382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57359</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58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34482</xdr:rowOff>
    </xdr:from>
    <xdr:to>
      <xdr:col>55</xdr:col>
      <xdr:colOff>50800</xdr:colOff>
      <xdr:row>36</xdr:row>
      <xdr:rowOff>136082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0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115174</xdr:rowOff>
    </xdr:from>
    <xdr:to>
      <xdr:col>50</xdr:col>
      <xdr:colOff>114300</xdr:colOff>
      <xdr:row>37</xdr:row>
      <xdr:rowOff>22004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258674"/>
          <a:ext cx="889000" cy="110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81716</xdr:rowOff>
    </xdr:from>
    <xdr:to>
      <xdr:col>50</xdr:col>
      <xdr:colOff>165100</xdr:colOff>
      <xdr:row>37</xdr:row>
      <xdr:rowOff>11866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5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28393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02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115174</xdr:rowOff>
    </xdr:from>
    <xdr:to>
      <xdr:col>45</xdr:col>
      <xdr:colOff>177800</xdr:colOff>
      <xdr:row>37</xdr:row>
      <xdr:rowOff>32062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258674"/>
          <a:ext cx="889000" cy="111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19667</xdr:rowOff>
    </xdr:from>
    <xdr:to>
      <xdr:col>46</xdr:col>
      <xdr:colOff>38100</xdr:colOff>
      <xdr:row>30</xdr:row>
      <xdr:rowOff>121267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1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137794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493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32062</xdr:rowOff>
    </xdr:from>
    <xdr:to>
      <xdr:col>41</xdr:col>
      <xdr:colOff>50800</xdr:colOff>
      <xdr:row>38</xdr:row>
      <xdr:rowOff>25705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75712"/>
          <a:ext cx="889000" cy="16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168464</xdr:rowOff>
    </xdr:from>
    <xdr:to>
      <xdr:col>41</xdr:col>
      <xdr:colOff>101600</xdr:colOff>
      <xdr:row>37</xdr:row>
      <xdr:rowOff>98614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89741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3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41253</xdr:rowOff>
    </xdr:from>
    <xdr:to>
      <xdr:col>36</xdr:col>
      <xdr:colOff>165100</xdr:colOff>
      <xdr:row>37</xdr:row>
      <xdr:rowOff>142853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8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159380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6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132301</xdr:rowOff>
    </xdr:from>
    <xdr:to>
      <xdr:col>55</xdr:col>
      <xdr:colOff>50800</xdr:colOff>
      <xdr:row>37</xdr:row>
      <xdr:rowOff>62451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0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47228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142654</xdr:rowOff>
    </xdr:from>
    <xdr:to>
      <xdr:col>50</xdr:col>
      <xdr:colOff>165100</xdr:colOff>
      <xdr:row>37</xdr:row>
      <xdr:rowOff>72804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1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63931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0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64374</xdr:rowOff>
    </xdr:from>
    <xdr:to>
      <xdr:col>46</xdr:col>
      <xdr:colOff>38100</xdr:colOff>
      <xdr:row>30</xdr:row>
      <xdr:rowOff>165974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2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157101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30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152712</xdr:rowOff>
    </xdr:from>
    <xdr:to>
      <xdr:col>41</xdr:col>
      <xdr:colOff>101600</xdr:colOff>
      <xdr:row>37</xdr:row>
      <xdr:rowOff>82862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2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99389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146355</xdr:rowOff>
    </xdr:from>
    <xdr:to>
      <xdr:col>36</xdr:col>
      <xdr:colOff>165100</xdr:colOff>
      <xdr:row>38</xdr:row>
      <xdr:rowOff>76505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67632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165894</xdr:rowOff>
    </xdr:from>
    <xdr:to>
      <xdr:col>54</xdr:col>
      <xdr:colOff>189865</xdr:colOff>
      <xdr:row>57</xdr:row>
      <xdr:rowOff>123336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9252744"/>
          <a:ext cx="1270" cy="64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127163</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89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123336</xdr:rowOff>
    </xdr:from>
    <xdr:to>
      <xdr:col>55</xdr:col>
      <xdr:colOff>88900</xdr:colOff>
      <xdr:row>57</xdr:row>
      <xdr:rowOff>123336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89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112571</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90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165894</xdr:rowOff>
    </xdr:from>
    <xdr:to>
      <xdr:col>55</xdr:col>
      <xdr:colOff>88900</xdr:colOff>
      <xdr:row>53</xdr:row>
      <xdr:rowOff>165894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2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138747</xdr:rowOff>
    </xdr:from>
    <xdr:to>
      <xdr:col>55</xdr:col>
      <xdr:colOff>0</xdr:colOff>
      <xdr:row>57</xdr:row>
      <xdr:rowOff>57423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225597"/>
          <a:ext cx="838200" cy="60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35558</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12681</xdr:rowOff>
    </xdr:from>
    <xdr:to>
      <xdr:col>55</xdr:col>
      <xdr:colOff>50800</xdr:colOff>
      <xdr:row>56</xdr:row>
      <xdr:rowOff>114281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1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125546</xdr:rowOff>
    </xdr:from>
    <xdr:to>
      <xdr:col>50</xdr:col>
      <xdr:colOff>114300</xdr:colOff>
      <xdr:row>53</xdr:row>
      <xdr:rowOff>138747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8869496"/>
          <a:ext cx="889000" cy="35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56249</xdr:rowOff>
    </xdr:from>
    <xdr:to>
      <xdr:col>50</xdr:col>
      <xdr:colOff>165100</xdr:colOff>
      <xdr:row>55</xdr:row>
      <xdr:rowOff>157849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485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148976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57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125546</xdr:rowOff>
    </xdr:from>
    <xdr:to>
      <xdr:col>45</xdr:col>
      <xdr:colOff>177800</xdr:colOff>
      <xdr:row>52</xdr:row>
      <xdr:rowOff>106325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8869496"/>
          <a:ext cx="889000" cy="15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83471</xdr:rowOff>
    </xdr:from>
    <xdr:to>
      <xdr:col>46</xdr:col>
      <xdr:colOff>38100</xdr:colOff>
      <xdr:row>55</xdr:row>
      <xdr:rowOff>13621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4748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106325</xdr:rowOff>
    </xdr:from>
    <xdr:to>
      <xdr:col>41</xdr:col>
      <xdr:colOff>50800</xdr:colOff>
      <xdr:row>53</xdr:row>
      <xdr:rowOff>164865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021725"/>
          <a:ext cx="889000" cy="2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152489</xdr:rowOff>
    </xdr:from>
    <xdr:to>
      <xdr:col>41</xdr:col>
      <xdr:colOff>101600</xdr:colOff>
      <xdr:row>55</xdr:row>
      <xdr:rowOff>82639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73766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5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144831</xdr:rowOff>
    </xdr:from>
    <xdr:to>
      <xdr:col>36</xdr:col>
      <xdr:colOff>165100</xdr:colOff>
      <xdr:row>56</xdr:row>
      <xdr:rowOff>74981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66108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6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6623</xdr:rowOff>
    </xdr:from>
    <xdr:to>
      <xdr:col>55</xdr:col>
      <xdr:colOff>50800</xdr:colOff>
      <xdr:row>57</xdr:row>
      <xdr:rowOff>108223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93000</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87947</xdr:rowOff>
    </xdr:from>
    <xdr:to>
      <xdr:col>50</xdr:col>
      <xdr:colOff>165100</xdr:colOff>
      <xdr:row>54</xdr:row>
      <xdr:rowOff>18097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17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34624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895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74746</xdr:rowOff>
    </xdr:from>
    <xdr:to>
      <xdr:col>46</xdr:col>
      <xdr:colOff>38100</xdr:colOff>
      <xdr:row>52</xdr:row>
      <xdr:rowOff>4896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88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21423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85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55525</xdr:rowOff>
    </xdr:from>
    <xdr:to>
      <xdr:col>41</xdr:col>
      <xdr:colOff>101600</xdr:colOff>
      <xdr:row>52</xdr:row>
      <xdr:rowOff>157125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89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2202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874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114065</xdr:rowOff>
    </xdr:from>
    <xdr:to>
      <xdr:col>36</xdr:col>
      <xdr:colOff>165100</xdr:colOff>
      <xdr:row>54</xdr:row>
      <xdr:rowOff>44215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2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60742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897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116588</xdr:rowOff>
    </xdr:from>
    <xdr:to>
      <xdr:col>54</xdr:col>
      <xdr:colOff>189865</xdr:colOff>
      <xdr:row>78</xdr:row>
      <xdr:rowOff>117275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975338"/>
          <a:ext cx="1270" cy="515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121102</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494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117275</xdr:rowOff>
    </xdr:from>
    <xdr:to>
      <xdr:col>55</xdr:col>
      <xdr:colOff>88900</xdr:colOff>
      <xdr:row>78</xdr:row>
      <xdr:rowOff>117275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63265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7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116588</xdr:rowOff>
    </xdr:from>
    <xdr:to>
      <xdr:col>55</xdr:col>
      <xdr:colOff>88900</xdr:colOff>
      <xdr:row>75</xdr:row>
      <xdr:rowOff>116588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97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40716</xdr:rowOff>
    </xdr:from>
    <xdr:to>
      <xdr:col>55</xdr:col>
      <xdr:colOff>0</xdr:colOff>
      <xdr:row>77</xdr:row>
      <xdr:rowOff>41859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385116"/>
          <a:ext cx="838200" cy="85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36627</xdr:rowOff>
    </xdr:from>
    <xdr:ext cx="469744"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3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58200</xdr:rowOff>
    </xdr:from>
    <xdr:to>
      <xdr:col>55</xdr:col>
      <xdr:colOff>50800</xdr:colOff>
      <xdr:row>77</xdr:row>
      <xdr:rowOff>159800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5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58662</xdr:rowOff>
    </xdr:from>
    <xdr:to>
      <xdr:col>50</xdr:col>
      <xdr:colOff>114300</xdr:colOff>
      <xdr:row>72</xdr:row>
      <xdr:rowOff>40716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060162"/>
          <a:ext cx="889000" cy="32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43934</xdr:rowOff>
    </xdr:from>
    <xdr:to>
      <xdr:col>50</xdr:col>
      <xdr:colOff>165100</xdr:colOff>
      <xdr:row>76</xdr:row>
      <xdr:rowOff>145534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0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136661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6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58662</xdr:rowOff>
    </xdr:from>
    <xdr:to>
      <xdr:col>45</xdr:col>
      <xdr:colOff>177800</xdr:colOff>
      <xdr:row>72</xdr:row>
      <xdr:rowOff>1488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060162"/>
          <a:ext cx="889000" cy="28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164452</xdr:rowOff>
    </xdr:from>
    <xdr:to>
      <xdr:col>46</xdr:col>
      <xdr:colOff>38100</xdr:colOff>
      <xdr:row>76</xdr:row>
      <xdr:rowOff>94602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85729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11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1488</xdr:rowOff>
    </xdr:from>
    <xdr:to>
      <xdr:col>41</xdr:col>
      <xdr:colOff>50800</xdr:colOff>
      <xdr:row>73</xdr:row>
      <xdr:rowOff>138763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2345888"/>
          <a:ext cx="889000" cy="30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58931</xdr:rowOff>
    </xdr:from>
    <xdr:to>
      <xdr:col>41</xdr:col>
      <xdr:colOff>101600</xdr:colOff>
      <xdr:row>76</xdr:row>
      <xdr:rowOff>160531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151658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18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96124</xdr:rowOff>
    </xdr:from>
    <xdr:to>
      <xdr:col>36</xdr:col>
      <xdr:colOff>165100</xdr:colOff>
      <xdr:row>77</xdr:row>
      <xdr:rowOff>26274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17401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162509</xdr:rowOff>
    </xdr:from>
    <xdr:to>
      <xdr:col>55</xdr:col>
      <xdr:colOff>50800</xdr:colOff>
      <xdr:row>77</xdr:row>
      <xdr:rowOff>92659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19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13936</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0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161366</xdr:rowOff>
    </xdr:from>
    <xdr:to>
      <xdr:col>50</xdr:col>
      <xdr:colOff>165100</xdr:colOff>
      <xdr:row>72</xdr:row>
      <xdr:rowOff>91516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33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108043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10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7862</xdr:rowOff>
    </xdr:from>
    <xdr:to>
      <xdr:col>46</xdr:col>
      <xdr:colOff>38100</xdr:colOff>
      <xdr:row>70</xdr:row>
      <xdr:rowOff>109462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00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125989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178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122138</xdr:rowOff>
    </xdr:from>
    <xdr:to>
      <xdr:col>41</xdr:col>
      <xdr:colOff>101600</xdr:colOff>
      <xdr:row>72</xdr:row>
      <xdr:rowOff>52288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29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68815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0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87963</xdr:rowOff>
    </xdr:from>
    <xdr:to>
      <xdr:col>36</xdr:col>
      <xdr:colOff>165100</xdr:colOff>
      <xdr:row>74</xdr:row>
      <xdr:rowOff>18113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6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34640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37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118593</xdr:rowOff>
    </xdr:from>
    <xdr:to>
      <xdr:col>54</xdr:col>
      <xdr:colOff>189865</xdr:colOff>
      <xdr:row>98</xdr:row>
      <xdr:rowOff>40411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720543"/>
          <a:ext cx="1270" cy="112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44238</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40411</xdr:rowOff>
    </xdr:from>
    <xdr:to>
      <xdr:col>55</xdr:col>
      <xdr:colOff>88900</xdr:colOff>
      <xdr:row>98</xdr:row>
      <xdr:rowOff>40411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4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65270</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9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118593</xdr:rowOff>
    </xdr:from>
    <xdr:to>
      <xdr:col>55</xdr:col>
      <xdr:colOff>88900</xdr:colOff>
      <xdr:row>91</xdr:row>
      <xdr:rowOff>118593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72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40411</xdr:rowOff>
    </xdr:from>
    <xdr:to>
      <xdr:col>55</xdr:col>
      <xdr:colOff>0</xdr:colOff>
      <xdr:row>99</xdr:row>
      <xdr:rowOff>95923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842511"/>
          <a:ext cx="838200" cy="22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10202</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126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158775</xdr:rowOff>
    </xdr:from>
    <xdr:to>
      <xdr:col>55</xdr:col>
      <xdr:colOff>50800</xdr:colOff>
      <xdr:row>95</xdr:row>
      <xdr:rowOff>88925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2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95923</xdr:rowOff>
    </xdr:from>
    <xdr:to>
      <xdr:col>50</xdr:col>
      <xdr:colOff>114300</xdr:colOff>
      <xdr:row>99</xdr:row>
      <xdr:rowOff>121641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7069473"/>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37007</xdr:rowOff>
    </xdr:from>
    <xdr:to>
      <xdr:col>50</xdr:col>
      <xdr:colOff>165100</xdr:colOff>
      <xdr:row>95</xdr:row>
      <xdr:rowOff>138607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155134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0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20410</xdr:rowOff>
    </xdr:from>
    <xdr:to>
      <xdr:col>45</xdr:col>
      <xdr:colOff>177800</xdr:colOff>
      <xdr:row>99</xdr:row>
      <xdr:rowOff>121641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993960"/>
          <a:ext cx="889000" cy="10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4775</xdr:rowOff>
    </xdr:from>
    <xdr:to>
      <xdr:col>46</xdr:col>
      <xdr:colOff>38100</xdr:colOff>
      <xdr:row>94</xdr:row>
      <xdr:rowOff>106375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12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122902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58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50242</xdr:rowOff>
    </xdr:from>
    <xdr:to>
      <xdr:col>41</xdr:col>
      <xdr:colOff>50800</xdr:colOff>
      <xdr:row>99</xdr:row>
      <xdr:rowOff>20410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852342"/>
          <a:ext cx="889000" cy="14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47067</xdr:rowOff>
    </xdr:from>
    <xdr:to>
      <xdr:col>41</xdr:col>
      <xdr:colOff>101600</xdr:colOff>
      <xdr:row>94</xdr:row>
      <xdr:rowOff>148667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16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165194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593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129248</xdr:rowOff>
    </xdr:from>
    <xdr:to>
      <xdr:col>36</xdr:col>
      <xdr:colOff>165100</xdr:colOff>
      <xdr:row>96</xdr:row>
      <xdr:rowOff>59398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4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75925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1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161061</xdr:rowOff>
    </xdr:from>
    <xdr:to>
      <xdr:col>55</xdr:col>
      <xdr:colOff>50800</xdr:colOff>
      <xdr:row>98</xdr:row>
      <xdr:rowOff>91211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75988</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0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45123</xdr:rowOff>
    </xdr:from>
    <xdr:to>
      <xdr:col>50</xdr:col>
      <xdr:colOff>165100</xdr:colOff>
      <xdr:row>99</xdr:row>
      <xdr:rowOff>146723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701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137850</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04428" y="1711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70841</xdr:rowOff>
    </xdr:from>
    <xdr:to>
      <xdr:col>46</xdr:col>
      <xdr:colOff>38100</xdr:colOff>
      <xdr:row>100</xdr:row>
      <xdr:rowOff>991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704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163568</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15428" y="1713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141060</xdr:rowOff>
    </xdr:from>
    <xdr:to>
      <xdr:col>41</xdr:col>
      <xdr:colOff>101600</xdr:colOff>
      <xdr:row>99</xdr:row>
      <xdr:rowOff>71210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9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62337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703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170892</xdr:rowOff>
    </xdr:from>
    <xdr:to>
      <xdr:col>36</xdr:col>
      <xdr:colOff>165100</xdr:colOff>
      <xdr:row>98</xdr:row>
      <xdr:rowOff>101042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0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92169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8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51506</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95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169633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7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51506</xdr:rowOff>
    </xdr:from>
    <xdr:to>
      <xdr:col>86</xdr:col>
      <xdr:colOff>25400</xdr:colOff>
      <xdr:row>30</xdr:row>
      <xdr:rowOff>51506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9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83784</xdr:rowOff>
    </xdr:from>
    <xdr:to>
      <xdr:col>85</xdr:col>
      <xdr:colOff>127000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427434"/>
          <a:ext cx="838200" cy="22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82323</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25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103896</xdr:rowOff>
    </xdr:from>
    <xdr:to>
      <xdr:col>85</xdr:col>
      <xdr:colOff>177800</xdr:colOff>
      <xdr:row>38</xdr:row>
      <xdr:rowOff>34046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44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83734</xdr:rowOff>
    </xdr:from>
    <xdr:to>
      <xdr:col>81</xdr:col>
      <xdr:colOff>101600</xdr:colOff>
      <xdr:row>38</xdr:row>
      <xdr:rowOff>13884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2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30411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0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138602</xdr:rowOff>
    </xdr:from>
    <xdr:to>
      <xdr:col>76</xdr:col>
      <xdr:colOff>114300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53702"/>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47981</xdr:rowOff>
    </xdr:from>
    <xdr:to>
      <xdr:col>76</xdr:col>
      <xdr:colOff>165100</xdr:colOff>
      <xdr:row>37</xdr:row>
      <xdr:rowOff>149581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166108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16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102027</xdr:rowOff>
    </xdr:from>
    <xdr:to>
      <xdr:col>71</xdr:col>
      <xdr:colOff>177800</xdr:colOff>
      <xdr:row>38</xdr:row>
      <xdr:rowOff>138602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17127"/>
          <a:ext cx="889000" cy="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108148</xdr:rowOff>
    </xdr:from>
    <xdr:to>
      <xdr:col>72</xdr:col>
      <xdr:colOff>38100</xdr:colOff>
      <xdr:row>38</xdr:row>
      <xdr:rowOff>38298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54825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132014</xdr:rowOff>
    </xdr:from>
    <xdr:to>
      <xdr:col>67</xdr:col>
      <xdr:colOff>101600</xdr:colOff>
      <xdr:row>38</xdr:row>
      <xdr:rowOff>62164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78691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32984</xdr:rowOff>
    </xdr:from>
    <xdr:to>
      <xdr:col>85</xdr:col>
      <xdr:colOff>177800</xdr:colOff>
      <xdr:row>37</xdr:row>
      <xdr:rowOff>134584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37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55861</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22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87802</xdr:rowOff>
    </xdr:from>
    <xdr:to>
      <xdr:col>72</xdr:col>
      <xdr:colOff>38100</xdr:colOff>
      <xdr:row>39</xdr:row>
      <xdr:rowOff>17952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9079</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51227</xdr:rowOff>
    </xdr:from>
    <xdr:to>
      <xdr:col>67</xdr:col>
      <xdr:colOff>101600</xdr:colOff>
      <xdr:row>38</xdr:row>
      <xdr:rowOff>152827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143954</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659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76416</xdr:rowOff>
    </xdr:from>
    <xdr:to>
      <xdr:col>85</xdr:col>
      <xdr:colOff>126364</xdr:colOff>
      <xdr:row>78</xdr:row>
      <xdr:rowOff>50394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249366"/>
          <a:ext cx="1269" cy="117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54221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50394</xdr:rowOff>
    </xdr:from>
    <xdr:to>
      <xdr:col>86</xdr:col>
      <xdr:colOff>25400</xdr:colOff>
      <xdr:row>78</xdr:row>
      <xdr:rowOff>50394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23093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20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76416</xdr:rowOff>
    </xdr:from>
    <xdr:to>
      <xdr:col>86</xdr:col>
      <xdr:colOff>25400</xdr:colOff>
      <xdr:row>71</xdr:row>
      <xdr:rowOff>76416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24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99733</xdr:rowOff>
    </xdr:from>
    <xdr:to>
      <xdr:col>85</xdr:col>
      <xdr:colOff>127000</xdr:colOff>
      <xdr:row>75</xdr:row>
      <xdr:rowOff>127927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958483"/>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699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160699</xdr:rowOff>
    </xdr:from>
    <xdr:to>
      <xdr:col>85</xdr:col>
      <xdr:colOff>177800</xdr:colOff>
      <xdr:row>75</xdr:row>
      <xdr:rowOff>90849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4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93752</xdr:rowOff>
    </xdr:from>
    <xdr:to>
      <xdr:col>81</xdr:col>
      <xdr:colOff>50800</xdr:colOff>
      <xdr:row>75</xdr:row>
      <xdr:rowOff>99733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952502"/>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143935</xdr:rowOff>
    </xdr:from>
    <xdr:to>
      <xdr:col>81</xdr:col>
      <xdr:colOff>101600</xdr:colOff>
      <xdr:row>75</xdr:row>
      <xdr:rowOff>74085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90612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93752</xdr:rowOff>
    </xdr:from>
    <xdr:to>
      <xdr:col>76</xdr:col>
      <xdr:colOff>114300</xdr:colOff>
      <xdr:row>75</xdr:row>
      <xdr:rowOff>103886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952502"/>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169063</xdr:rowOff>
    </xdr:from>
    <xdr:to>
      <xdr:col>76</xdr:col>
      <xdr:colOff>165100</xdr:colOff>
      <xdr:row>75</xdr:row>
      <xdr:rowOff>99213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115740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90436</xdr:rowOff>
    </xdr:from>
    <xdr:to>
      <xdr:col>71</xdr:col>
      <xdr:colOff>177800</xdr:colOff>
      <xdr:row>75</xdr:row>
      <xdr:rowOff>103886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949186"/>
          <a:ext cx="8890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148622</xdr:rowOff>
    </xdr:from>
    <xdr:to>
      <xdr:col>72</xdr:col>
      <xdr:colOff>38100</xdr:colOff>
      <xdr:row>75</xdr:row>
      <xdr:rowOff>78772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95299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159900</xdr:rowOff>
    </xdr:from>
    <xdr:to>
      <xdr:col>67</xdr:col>
      <xdr:colOff>101600</xdr:colOff>
      <xdr:row>75</xdr:row>
      <xdr:rowOff>90050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106577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77127</xdr:rowOff>
    </xdr:from>
    <xdr:to>
      <xdr:col>85</xdr:col>
      <xdr:colOff>177800</xdr:colOff>
      <xdr:row>76</xdr:row>
      <xdr:rowOff>7277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55554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1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48933</xdr:rowOff>
    </xdr:from>
    <xdr:to>
      <xdr:col>81</xdr:col>
      <xdr:colOff>101600</xdr:colOff>
      <xdr:row>75</xdr:row>
      <xdr:rowOff>150533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141660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00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42952</xdr:rowOff>
    </xdr:from>
    <xdr:to>
      <xdr:col>76</xdr:col>
      <xdr:colOff>165100</xdr:colOff>
      <xdr:row>75</xdr:row>
      <xdr:rowOff>144552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135678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99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53086</xdr:rowOff>
    </xdr:from>
    <xdr:to>
      <xdr:col>72</xdr:col>
      <xdr:colOff>38100</xdr:colOff>
      <xdr:row>75</xdr:row>
      <xdr:rowOff>154685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118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145814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0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39636</xdr:rowOff>
    </xdr:from>
    <xdr:to>
      <xdr:col>67</xdr:col>
      <xdr:colOff>101600</xdr:colOff>
      <xdr:row>75</xdr:row>
      <xdr:rowOff>141236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132363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99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118859</xdr:rowOff>
    </xdr:from>
    <xdr:to>
      <xdr:col>85</xdr:col>
      <xdr:colOff>126364</xdr:colOff>
      <xdr:row>98</xdr:row>
      <xdr:rowOff>150292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20809"/>
          <a:ext cx="1269" cy="123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154119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5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150292</xdr:rowOff>
    </xdr:from>
    <xdr:to>
      <xdr:col>86</xdr:col>
      <xdr:colOff>25400</xdr:colOff>
      <xdr:row>98</xdr:row>
      <xdr:rowOff>150292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65536</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118859</xdr:rowOff>
    </xdr:from>
    <xdr:to>
      <xdr:col>86</xdr:col>
      <xdr:colOff>25400</xdr:colOff>
      <xdr:row>91</xdr:row>
      <xdr:rowOff>118859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37554</xdr:rowOff>
    </xdr:from>
    <xdr:to>
      <xdr:col>85</xdr:col>
      <xdr:colOff>127000</xdr:colOff>
      <xdr:row>98</xdr:row>
      <xdr:rowOff>114402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668204"/>
          <a:ext cx="838200" cy="24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95242</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211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72365</xdr:rowOff>
    </xdr:from>
    <xdr:to>
      <xdr:col>85</xdr:col>
      <xdr:colOff>177800</xdr:colOff>
      <xdr:row>96</xdr:row>
      <xdr:rowOff>2515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3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51270</xdr:rowOff>
    </xdr:from>
    <xdr:to>
      <xdr:col>81</xdr:col>
      <xdr:colOff>50800</xdr:colOff>
      <xdr:row>97</xdr:row>
      <xdr:rowOff>37554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167570"/>
          <a:ext cx="889000" cy="50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67259</xdr:rowOff>
    </xdr:from>
    <xdr:to>
      <xdr:col>81</xdr:col>
      <xdr:colOff>101600</xdr:colOff>
      <xdr:row>95</xdr:row>
      <xdr:rowOff>168859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5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13936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1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51270</xdr:rowOff>
    </xdr:from>
    <xdr:to>
      <xdr:col>76</xdr:col>
      <xdr:colOff>114300</xdr:colOff>
      <xdr:row>97</xdr:row>
      <xdr:rowOff>157417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167570"/>
          <a:ext cx="889000" cy="6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36779</xdr:rowOff>
    </xdr:from>
    <xdr:to>
      <xdr:col>76</xdr:col>
      <xdr:colOff>165100</xdr:colOff>
      <xdr:row>96</xdr:row>
      <xdr:rowOff>138379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129506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96647</xdr:rowOff>
    </xdr:from>
    <xdr:to>
      <xdr:col>71</xdr:col>
      <xdr:colOff>177800</xdr:colOff>
      <xdr:row>97</xdr:row>
      <xdr:rowOff>157417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727297"/>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81051</xdr:rowOff>
    </xdr:from>
    <xdr:to>
      <xdr:col>72</xdr:col>
      <xdr:colOff>38100</xdr:colOff>
      <xdr:row>98</xdr:row>
      <xdr:rowOff>11201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27728</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4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102882</xdr:rowOff>
    </xdr:from>
    <xdr:to>
      <xdr:col>67</xdr:col>
      <xdr:colOff>101600</xdr:colOff>
      <xdr:row>98</xdr:row>
      <xdr:rowOff>33032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24159</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82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63602</xdr:rowOff>
    </xdr:from>
    <xdr:to>
      <xdr:col>85</xdr:col>
      <xdr:colOff>177800</xdr:colOff>
      <xdr:row>98</xdr:row>
      <xdr:rowOff>165202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149979</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8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158204</xdr:rowOff>
    </xdr:from>
    <xdr:to>
      <xdr:col>81</xdr:col>
      <xdr:colOff>101600</xdr:colOff>
      <xdr:row>97</xdr:row>
      <xdr:rowOff>88354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1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79481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71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470</xdr:rowOff>
    </xdr:from>
    <xdr:to>
      <xdr:col>76</xdr:col>
      <xdr:colOff>165100</xdr:colOff>
      <xdr:row>94</xdr:row>
      <xdr:rowOff>102070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1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118597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589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106617</xdr:rowOff>
    </xdr:from>
    <xdr:to>
      <xdr:col>72</xdr:col>
      <xdr:colOff>38100</xdr:colOff>
      <xdr:row>98</xdr:row>
      <xdr:rowOff>36767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3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27894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82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45847</xdr:rowOff>
    </xdr:from>
    <xdr:to>
      <xdr:col>67</xdr:col>
      <xdr:colOff>101600</xdr:colOff>
      <xdr:row>97</xdr:row>
      <xdr:rowOff>147447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163974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45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148971</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2471"/>
          <a:ext cx="1269" cy="143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95648</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6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148971</xdr:rowOff>
    </xdr:from>
    <xdr:to>
      <xdr:col>116</xdr:col>
      <xdr:colOff>152400</xdr:colOff>
      <xdr:row>30</xdr:row>
      <xdr:rowOff>148971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2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148971</xdr:rowOff>
    </xdr:from>
    <xdr:to>
      <xdr:col>116</xdr:col>
      <xdr:colOff>63500</xdr:colOff>
      <xdr:row>31</xdr:row>
      <xdr:rowOff>94615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5292471"/>
          <a:ext cx="838200" cy="1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90949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63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112522</xdr:rowOff>
    </xdr:from>
    <xdr:to>
      <xdr:col>116</xdr:col>
      <xdr:colOff>114300</xdr:colOff>
      <xdr:row>37</xdr:row>
      <xdr:rowOff>42672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28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94615</xdr:rowOff>
    </xdr:from>
    <xdr:to>
      <xdr:col>111</xdr:col>
      <xdr:colOff>177800</xdr:colOff>
      <xdr:row>32</xdr:row>
      <xdr:rowOff>31242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5409565"/>
          <a:ext cx="889000" cy="1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115697</xdr:rowOff>
    </xdr:from>
    <xdr:to>
      <xdr:col>112</xdr:col>
      <xdr:colOff>38100</xdr:colOff>
      <xdr:row>37</xdr:row>
      <xdr:rowOff>45847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36974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8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31242</xdr:rowOff>
    </xdr:from>
    <xdr:to>
      <xdr:col>107</xdr:col>
      <xdr:colOff>50800</xdr:colOff>
      <xdr:row>33</xdr:row>
      <xdr:rowOff>62103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5517642"/>
          <a:ext cx="889000" cy="2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124841</xdr:rowOff>
    </xdr:from>
    <xdr:to>
      <xdr:col>107</xdr:col>
      <xdr:colOff>101600</xdr:colOff>
      <xdr:row>37</xdr:row>
      <xdr:rowOff>54991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46118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8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62103</xdr:rowOff>
    </xdr:from>
    <xdr:to>
      <xdr:col>102</xdr:col>
      <xdr:colOff>114300</xdr:colOff>
      <xdr:row>34</xdr:row>
      <xdr:rowOff>162941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5719953"/>
          <a:ext cx="889000" cy="27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55499</xdr:rowOff>
    </xdr:from>
    <xdr:to>
      <xdr:col>102</xdr:col>
      <xdr:colOff>165100</xdr:colOff>
      <xdr:row>37</xdr:row>
      <xdr:rowOff>157099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148226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49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122428</xdr:rowOff>
    </xdr:from>
    <xdr:to>
      <xdr:col>98</xdr:col>
      <xdr:colOff>38100</xdr:colOff>
      <xdr:row>38</xdr:row>
      <xdr:rowOff>52578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43705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5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98171</xdr:rowOff>
    </xdr:from>
    <xdr:to>
      <xdr:col>116</xdr:col>
      <xdr:colOff>114300</xdr:colOff>
      <xdr:row>31</xdr:row>
      <xdr:rowOff>28321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524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51198</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19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43815</xdr:rowOff>
    </xdr:from>
    <xdr:to>
      <xdr:col>112</xdr:col>
      <xdr:colOff>38100</xdr:colOff>
      <xdr:row>31</xdr:row>
      <xdr:rowOff>145415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53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161942</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56111" y="513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151892</xdr:rowOff>
    </xdr:from>
    <xdr:to>
      <xdr:col>107</xdr:col>
      <xdr:colOff>101600</xdr:colOff>
      <xdr:row>32</xdr:row>
      <xdr:rowOff>82042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546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98569</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52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11303</xdr:rowOff>
    </xdr:from>
    <xdr:to>
      <xdr:col>102</xdr:col>
      <xdr:colOff>165100</xdr:colOff>
      <xdr:row>33</xdr:row>
      <xdr:rowOff>112903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566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129430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544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112141</xdr:rowOff>
    </xdr:from>
    <xdr:to>
      <xdr:col>98</xdr:col>
      <xdr:colOff>38100</xdr:colOff>
      <xdr:row>35</xdr:row>
      <xdr:rowOff>42291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58818</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571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55194</xdr:rowOff>
    </xdr:from>
    <xdr:to>
      <xdr:col>116</xdr:col>
      <xdr:colOff>62864</xdr:colOff>
      <xdr:row>59</xdr:row>
      <xdr:rowOff>42545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27694"/>
          <a:ext cx="1269" cy="153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1871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55194</xdr:rowOff>
    </xdr:from>
    <xdr:to>
      <xdr:col>116</xdr:col>
      <xdr:colOff>152400</xdr:colOff>
      <xdr:row>50</xdr:row>
      <xdr:rowOff>55194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2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137757</xdr:rowOff>
    </xdr:from>
    <xdr:to>
      <xdr:col>116</xdr:col>
      <xdr:colOff>63500</xdr:colOff>
      <xdr:row>57</xdr:row>
      <xdr:rowOff>155016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910407"/>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48226</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49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25349</xdr:rowOff>
    </xdr:from>
    <xdr:to>
      <xdr:col>116</xdr:col>
      <xdr:colOff>114300</xdr:colOff>
      <xdr:row>57</xdr:row>
      <xdr:rowOff>126949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95199</xdr:rowOff>
    </xdr:from>
    <xdr:to>
      <xdr:col>111</xdr:col>
      <xdr:colOff>177800</xdr:colOff>
      <xdr:row>57</xdr:row>
      <xdr:rowOff>137757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867849"/>
          <a:ext cx="8890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889</xdr:rowOff>
    </xdr:from>
    <xdr:to>
      <xdr:col>112</xdr:col>
      <xdr:colOff>38100</xdr:colOff>
      <xdr:row>57</xdr:row>
      <xdr:rowOff>102489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119016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54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83121</xdr:rowOff>
    </xdr:from>
    <xdr:to>
      <xdr:col>107</xdr:col>
      <xdr:colOff>50800</xdr:colOff>
      <xdr:row>57</xdr:row>
      <xdr:rowOff>95199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855771"/>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2604</xdr:rowOff>
    </xdr:from>
    <xdr:to>
      <xdr:col>107</xdr:col>
      <xdr:colOff>101600</xdr:colOff>
      <xdr:row>57</xdr:row>
      <xdr:rowOff>104204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120731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5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56604</xdr:rowOff>
    </xdr:from>
    <xdr:to>
      <xdr:col>102</xdr:col>
      <xdr:colOff>114300</xdr:colOff>
      <xdr:row>57</xdr:row>
      <xdr:rowOff>83121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829254"/>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4737</xdr:rowOff>
    </xdr:from>
    <xdr:to>
      <xdr:col>102</xdr:col>
      <xdr:colOff>165100</xdr:colOff>
      <xdr:row>57</xdr:row>
      <xdr:rowOff>106337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122864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155156</xdr:rowOff>
    </xdr:from>
    <xdr:to>
      <xdr:col>98</xdr:col>
      <xdr:colOff>38100</xdr:colOff>
      <xdr:row>57</xdr:row>
      <xdr:rowOff>85306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101833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104216</xdr:rowOff>
    </xdr:from>
    <xdr:to>
      <xdr:col>116</xdr:col>
      <xdr:colOff>114300</xdr:colOff>
      <xdr:row>58</xdr:row>
      <xdr:rowOff>34366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8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82643</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5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86957</xdr:rowOff>
    </xdr:from>
    <xdr:to>
      <xdr:col>112</xdr:col>
      <xdr:colOff>38100</xdr:colOff>
      <xdr:row>58</xdr:row>
      <xdr:rowOff>17107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8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8234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95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44399</xdr:rowOff>
    </xdr:from>
    <xdr:to>
      <xdr:col>107</xdr:col>
      <xdr:colOff>101600</xdr:colOff>
      <xdr:row>57</xdr:row>
      <xdr:rowOff>145999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81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137126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90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32321</xdr:rowOff>
    </xdr:from>
    <xdr:to>
      <xdr:col>102</xdr:col>
      <xdr:colOff>165100</xdr:colOff>
      <xdr:row>57</xdr:row>
      <xdr:rowOff>133921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8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125048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89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5804</xdr:rowOff>
    </xdr:from>
    <xdr:to>
      <xdr:col>98</xdr:col>
      <xdr:colOff>38100</xdr:colOff>
      <xdr:row>57</xdr:row>
      <xdr:rowOff>107404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7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98531</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87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108039</xdr:rowOff>
    </xdr:from>
    <xdr:to>
      <xdr:col>116</xdr:col>
      <xdr:colOff>62864</xdr:colOff>
      <xdr:row>79</xdr:row>
      <xdr:rowOff>99580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80989"/>
          <a:ext cx="1269" cy="1363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103407</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99580</xdr:rowOff>
    </xdr:from>
    <xdr:to>
      <xdr:col>116</xdr:col>
      <xdr:colOff>152400</xdr:colOff>
      <xdr:row>79</xdr:row>
      <xdr:rowOff>99580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644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54716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108039</xdr:rowOff>
    </xdr:from>
    <xdr:to>
      <xdr:col>116</xdr:col>
      <xdr:colOff>152400</xdr:colOff>
      <xdr:row>71</xdr:row>
      <xdr:rowOff>108039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80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22543</xdr:rowOff>
    </xdr:from>
    <xdr:to>
      <xdr:col>116</xdr:col>
      <xdr:colOff>63500</xdr:colOff>
      <xdr:row>76</xdr:row>
      <xdr:rowOff>35801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052743"/>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152976</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011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3099</xdr:rowOff>
    </xdr:from>
    <xdr:to>
      <xdr:col>116</xdr:col>
      <xdr:colOff>114300</xdr:colOff>
      <xdr:row>76</xdr:row>
      <xdr:rowOff>104699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0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35801</xdr:rowOff>
    </xdr:from>
    <xdr:to>
      <xdr:col>111</xdr:col>
      <xdr:colOff>177800</xdr:colOff>
      <xdr:row>76</xdr:row>
      <xdr:rowOff>102515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066001"/>
          <a:ext cx="889000" cy="6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25349</xdr:rowOff>
    </xdr:from>
    <xdr:to>
      <xdr:col>112</xdr:col>
      <xdr:colOff>38100</xdr:colOff>
      <xdr:row>76</xdr:row>
      <xdr:rowOff>126949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118076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1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102515</xdr:rowOff>
    </xdr:from>
    <xdr:to>
      <xdr:col>107</xdr:col>
      <xdr:colOff>50800</xdr:colOff>
      <xdr:row>77</xdr:row>
      <xdr:rowOff>29972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132715"/>
          <a:ext cx="889000" cy="9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39218</xdr:rowOff>
    </xdr:from>
    <xdr:to>
      <xdr:col>107</xdr:col>
      <xdr:colOff>101600</xdr:colOff>
      <xdr:row>76</xdr:row>
      <xdr:rowOff>140818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157345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70244</xdr:rowOff>
    </xdr:from>
    <xdr:to>
      <xdr:col>102</xdr:col>
      <xdr:colOff>114300</xdr:colOff>
      <xdr:row>77</xdr:row>
      <xdr:rowOff>29972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586094"/>
          <a:ext cx="889000" cy="64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164109</xdr:rowOff>
    </xdr:from>
    <xdr:to>
      <xdr:col>102</xdr:col>
      <xdr:colOff>165100</xdr:colOff>
      <xdr:row>76</xdr:row>
      <xdr:rowOff>94259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110786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9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27940</xdr:rowOff>
    </xdr:from>
    <xdr:to>
      <xdr:col>98</xdr:col>
      <xdr:colOff>38100</xdr:colOff>
      <xdr:row>75</xdr:row>
      <xdr:rowOff>129540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120666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97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143193</xdr:rowOff>
    </xdr:from>
    <xdr:to>
      <xdr:col>116</xdr:col>
      <xdr:colOff>114300</xdr:colOff>
      <xdr:row>76</xdr:row>
      <xdr:rowOff>73343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166070</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85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156451</xdr:rowOff>
    </xdr:from>
    <xdr:to>
      <xdr:col>112</xdr:col>
      <xdr:colOff>38100</xdr:colOff>
      <xdr:row>76</xdr:row>
      <xdr:rowOff>86601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1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103128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9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51715</xdr:rowOff>
    </xdr:from>
    <xdr:to>
      <xdr:col>107</xdr:col>
      <xdr:colOff>101600</xdr:colOff>
      <xdr:row>76</xdr:row>
      <xdr:rowOff>153315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144442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7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150622</xdr:rowOff>
    </xdr:from>
    <xdr:to>
      <xdr:col>102</xdr:col>
      <xdr:colOff>165100</xdr:colOff>
      <xdr:row>77</xdr:row>
      <xdr:rowOff>80772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1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71899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27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19444</xdr:rowOff>
    </xdr:from>
    <xdr:to>
      <xdr:col>98</xdr:col>
      <xdr:colOff>38100</xdr:colOff>
      <xdr:row>73</xdr:row>
      <xdr:rowOff>121044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5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137571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31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394,876</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84,852</a:t>
          </a:r>
          <a:r>
            <a:rPr kumimoji="1" lang="ja-JP" altLang="en-US" sz="1300">
              <a:latin typeface="ＭＳ Ｐゴシック" panose="020B0600070205080204" pitchFamily="50" charset="-128"/>
              <a:ea typeface="ＭＳ Ｐゴシック" panose="020B0600070205080204" pitchFamily="50" charset="-128"/>
            </a:rPr>
            <a:t>円となっており、前年度決算と比較すると</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％減となっている。これは、主に子育て世帯臨時特別給付金給付事業の皆減や住民税非課税世帯等臨時特別給付金給付事業の減によるものである。今後は、障害児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への給付や民間認可保育園等への給付等、扶助費の増加は避けられない情勢であり、単独事業の見直し等により財政負担の軽減に努めていく。</a:t>
          </a: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71,713</a:t>
          </a:r>
          <a:r>
            <a:rPr kumimoji="1" lang="ja-JP" altLang="en-US" sz="1300">
              <a:latin typeface="ＭＳ Ｐゴシック" panose="020B0600070205080204" pitchFamily="50" charset="-128"/>
              <a:ea typeface="ＭＳ Ｐゴシック" panose="020B0600070205080204" pitchFamily="50" charset="-128"/>
            </a:rPr>
            <a:t>円となり、類似団体と比較してコストが高い状況となっている。これは、旧市民文化会館の解体経費の増やプレミアム商品券事業の増等によるものであり、前年度決算と比較すると</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％増となっている。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11,780</a:t>
          </a:r>
          <a:r>
            <a:rPr kumimoji="1" lang="ja-JP" altLang="en-US" sz="1300">
              <a:latin typeface="ＭＳ Ｐゴシック" panose="020B0600070205080204" pitchFamily="50" charset="-128"/>
              <a:ea typeface="ＭＳ Ｐゴシック" panose="020B0600070205080204" pitchFamily="50" charset="-128"/>
            </a:rPr>
            <a:t>円となり大きく減となった。これは、主に磐田市文化会館整備事業や小中一体校整備事業の完了に伴う減によるものであり、前年度決算と比較すると</a:t>
          </a:r>
          <a:r>
            <a:rPr kumimoji="1" lang="en-US" altLang="ja-JP" sz="1300">
              <a:latin typeface="ＭＳ Ｐゴシック" panose="020B0600070205080204" pitchFamily="50" charset="-128"/>
              <a:ea typeface="ＭＳ Ｐゴシック" panose="020B0600070205080204" pitchFamily="50" charset="-128"/>
            </a:rPr>
            <a:t>76.2</a:t>
          </a:r>
          <a:r>
            <a:rPr kumimoji="1" lang="ja-JP" altLang="en-US" sz="1300">
              <a:latin typeface="ＭＳ Ｐゴシック" panose="020B0600070205080204" pitchFamily="50" charset="-128"/>
              <a:ea typeface="ＭＳ Ｐゴシック" panose="020B0600070205080204" pitchFamily="50" charset="-128"/>
            </a:rPr>
            <a:t>％減となっている。一方、普通建設事業費（うち更新整備）は、住民一人当たり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14,606</a:t>
          </a:r>
          <a:r>
            <a:rPr kumimoji="1" lang="ja-JP" altLang="en-US" sz="1300">
              <a:latin typeface="ＭＳ Ｐゴシック" panose="020B0600070205080204" pitchFamily="50" charset="-128"/>
              <a:ea typeface="ＭＳ Ｐゴシック" panose="020B0600070205080204" pitchFamily="50" charset="-128"/>
            </a:rPr>
            <a:t>円となり増となった。これは、主に体育施設の設備更新や庁舎の長寿命化等の増によるもので、前年度決算と比較すると</a:t>
          </a:r>
          <a:r>
            <a:rPr kumimoji="1" lang="en-US" altLang="ja-JP" sz="1300">
              <a:latin typeface="ＭＳ Ｐゴシック" panose="020B0600070205080204" pitchFamily="50" charset="-128"/>
              <a:ea typeface="ＭＳ Ｐゴシック" panose="020B0600070205080204" pitchFamily="50" charset="-128"/>
            </a:rPr>
            <a:t>68.2</a:t>
          </a:r>
          <a:r>
            <a:rPr kumimoji="1" lang="ja-JP" altLang="en-US" sz="1300">
              <a:latin typeface="ＭＳ Ｐゴシック" panose="020B0600070205080204" pitchFamily="50" charset="-128"/>
              <a:ea typeface="ＭＳ Ｐゴシック" panose="020B0600070205080204" pitchFamily="50" charset="-128"/>
            </a:rPr>
            <a:t>％増となっている。今後は、大型事業の実施や老朽化した施設更新等に伴い増加が予想されることから、将来的な負担を考慮した上で、公共施設の総量や規模の適正化に努め、効果的・効率的な投資を行っていく。また、災害復旧事業費は、令和４年台風第</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号に関するもので皆増となった。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167,520
158,511
163.45
70,391,681
66,149,706
3,424,775
39,268,295
54,981,653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137795</xdr:rowOff>
    </xdr:from>
    <xdr:to>
      <xdr:col>24</xdr:col>
      <xdr:colOff>62865</xdr:colOff>
      <xdr:row>36</xdr:row>
      <xdr:rowOff>170180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81295"/>
          <a:ext cx="127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2557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170180</xdr:rowOff>
    </xdr:from>
    <xdr:to>
      <xdr:col>24</xdr:col>
      <xdr:colOff>152400</xdr:colOff>
      <xdr:row>36</xdr:row>
      <xdr:rowOff>170180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34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84472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5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137795</xdr:rowOff>
    </xdr:from>
    <xdr:to>
      <xdr:col>24</xdr:col>
      <xdr:colOff>152400</xdr:colOff>
      <xdr:row>30</xdr:row>
      <xdr:rowOff>137795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8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170180</xdr:rowOff>
    </xdr:from>
    <xdr:to>
      <xdr:col>24</xdr:col>
      <xdr:colOff>63500</xdr:colOff>
      <xdr:row>37</xdr:row>
      <xdr:rowOff>151130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423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106062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592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83185</xdr:rowOff>
    </xdr:from>
    <xdr:to>
      <xdr:col>24</xdr:col>
      <xdr:colOff>114300</xdr:colOff>
      <xdr:row>34</xdr:row>
      <xdr:rowOff>13335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74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151130</xdr:rowOff>
    </xdr:from>
    <xdr:to>
      <xdr:col>19</xdr:col>
      <xdr:colOff>177800</xdr:colOff>
      <xdr:row>38</xdr:row>
      <xdr:rowOff>126365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94780"/>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146050</xdr:rowOff>
    </xdr:from>
    <xdr:to>
      <xdr:col>20</xdr:col>
      <xdr:colOff>38100</xdr:colOff>
      <xdr:row>34</xdr:row>
      <xdr:rowOff>76200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92727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156845</xdr:rowOff>
    </xdr:from>
    <xdr:to>
      <xdr:col>15</xdr:col>
      <xdr:colOff>50800</xdr:colOff>
      <xdr:row>38</xdr:row>
      <xdr:rowOff>126365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29045"/>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113665</xdr:rowOff>
    </xdr:from>
    <xdr:to>
      <xdr:col>15</xdr:col>
      <xdr:colOff>101600</xdr:colOff>
      <xdr:row>34</xdr:row>
      <xdr:rowOff>43815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7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60342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4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156845</xdr:rowOff>
    </xdr:from>
    <xdr:to>
      <xdr:col>10</xdr:col>
      <xdr:colOff>114300</xdr:colOff>
      <xdr:row>37</xdr:row>
      <xdr:rowOff>116840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2904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119380</xdr:rowOff>
    </xdr:from>
    <xdr:to>
      <xdr:col>10</xdr:col>
      <xdr:colOff>165100</xdr:colOff>
      <xdr:row>34</xdr:row>
      <xdr:rowOff>49530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66057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83185</xdr:rowOff>
    </xdr:from>
    <xdr:to>
      <xdr:col>6</xdr:col>
      <xdr:colOff>38100</xdr:colOff>
      <xdr:row>34</xdr:row>
      <xdr:rowOff>13335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4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29862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1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119380</xdr:rowOff>
    </xdr:from>
    <xdr:to>
      <xdr:col>24</xdr:col>
      <xdr:colOff>114300</xdr:colOff>
      <xdr:row>37</xdr:row>
      <xdr:rowOff>49530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34307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0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100330</xdr:rowOff>
    </xdr:from>
    <xdr:to>
      <xdr:col>20</xdr:col>
      <xdr:colOff>38100</xdr:colOff>
      <xdr:row>38</xdr:row>
      <xdr:rowOff>30480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21607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75565</xdr:rowOff>
    </xdr:from>
    <xdr:to>
      <xdr:col>15</xdr:col>
      <xdr:colOff>101600</xdr:colOff>
      <xdr:row>39</xdr:row>
      <xdr:rowOff>5715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168292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8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106045</xdr:rowOff>
    </xdr:from>
    <xdr:to>
      <xdr:col>10</xdr:col>
      <xdr:colOff>165100</xdr:colOff>
      <xdr:row>37</xdr:row>
      <xdr:rowOff>36195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27322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7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66040</xdr:rowOff>
    </xdr:from>
    <xdr:to>
      <xdr:col>6</xdr:col>
      <xdr:colOff>38100</xdr:colOff>
      <xdr:row>37</xdr:row>
      <xdr:rowOff>167640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158767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90957</xdr:rowOff>
    </xdr:from>
    <xdr:to>
      <xdr:col>24</xdr:col>
      <xdr:colOff>62865</xdr:colOff>
      <xdr:row>58</xdr:row>
      <xdr:rowOff>162433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520707"/>
          <a:ext cx="1270" cy="58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166260</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162433</xdr:rowOff>
    </xdr:from>
    <xdr:to>
      <xdr:col>24</xdr:col>
      <xdr:colOff>152400</xdr:colOff>
      <xdr:row>58</xdr:row>
      <xdr:rowOff>162433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0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37634</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92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90957</xdr:rowOff>
    </xdr:from>
    <xdr:to>
      <xdr:col>24</xdr:col>
      <xdr:colOff>152400</xdr:colOff>
      <xdr:row>55</xdr:row>
      <xdr:rowOff>90957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520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121310</xdr:rowOff>
    </xdr:from>
    <xdr:to>
      <xdr:col>24</xdr:col>
      <xdr:colOff>63500</xdr:colOff>
      <xdr:row>58</xdr:row>
      <xdr:rowOff>123584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722510"/>
          <a:ext cx="838200" cy="34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70832</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2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47955</xdr:rowOff>
    </xdr:from>
    <xdr:to>
      <xdr:col>24</xdr:col>
      <xdr:colOff>114300</xdr:colOff>
      <xdr:row>57</xdr:row>
      <xdr:rowOff>149555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136030</xdr:rowOff>
    </xdr:from>
    <xdr:to>
      <xdr:col>19</xdr:col>
      <xdr:colOff>177800</xdr:colOff>
      <xdr:row>56</xdr:row>
      <xdr:rowOff>121310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708530"/>
          <a:ext cx="889000" cy="101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51003</xdr:rowOff>
    </xdr:from>
    <xdr:to>
      <xdr:col>20</xdr:col>
      <xdr:colOff>38100</xdr:colOff>
      <xdr:row>57</xdr:row>
      <xdr:rowOff>152603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143730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9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136030</xdr:rowOff>
    </xdr:from>
    <xdr:to>
      <xdr:col>15</xdr:col>
      <xdr:colOff>50800</xdr:colOff>
      <xdr:row>58</xdr:row>
      <xdr:rowOff>112255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708530"/>
          <a:ext cx="889000" cy="134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162471</xdr:rowOff>
    </xdr:from>
    <xdr:to>
      <xdr:col>15</xdr:col>
      <xdr:colOff>101600</xdr:colOff>
      <xdr:row>50</xdr:row>
      <xdr:rowOff>92621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109148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3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94538</xdr:rowOff>
    </xdr:from>
    <xdr:to>
      <xdr:col>10</xdr:col>
      <xdr:colOff>114300</xdr:colOff>
      <xdr:row>58</xdr:row>
      <xdr:rowOff>112255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38638"/>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170574</xdr:rowOff>
    </xdr:from>
    <xdr:to>
      <xdr:col>10</xdr:col>
      <xdr:colOff>165100</xdr:colOff>
      <xdr:row>58</xdr:row>
      <xdr:rowOff>100724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117251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7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37909</xdr:rowOff>
    </xdr:from>
    <xdr:to>
      <xdr:col>6</xdr:col>
      <xdr:colOff>38100</xdr:colOff>
      <xdr:row>58</xdr:row>
      <xdr:rowOff>139509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156036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72784</xdr:rowOff>
    </xdr:from>
    <xdr:to>
      <xdr:col>24</xdr:col>
      <xdr:colOff>114300</xdr:colOff>
      <xdr:row>59</xdr:row>
      <xdr:rowOff>2934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1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159161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3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70510</xdr:rowOff>
    </xdr:from>
    <xdr:to>
      <xdr:col>20</xdr:col>
      <xdr:colOff>38100</xdr:colOff>
      <xdr:row>57</xdr:row>
      <xdr:rowOff>660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17187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44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85230</xdr:rowOff>
    </xdr:from>
    <xdr:to>
      <xdr:col>15</xdr:col>
      <xdr:colOff>101600</xdr:colOff>
      <xdr:row>51</xdr:row>
      <xdr:rowOff>15380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6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6507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75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61455</xdr:rowOff>
    </xdr:from>
    <xdr:to>
      <xdr:col>10</xdr:col>
      <xdr:colOff>165100</xdr:colOff>
      <xdr:row>58</xdr:row>
      <xdr:rowOff>163055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154182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9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43738</xdr:rowOff>
    </xdr:from>
    <xdr:to>
      <xdr:col>6</xdr:col>
      <xdr:colOff>38100</xdr:colOff>
      <xdr:row>58</xdr:row>
      <xdr:rowOff>145338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136465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130137</xdr:rowOff>
    </xdr:from>
    <xdr:to>
      <xdr:col>24</xdr:col>
      <xdr:colOff>62865</xdr:colOff>
      <xdr:row>77</xdr:row>
      <xdr:rowOff>30105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31637"/>
          <a:ext cx="1270" cy="110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33932</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23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30105</xdr:rowOff>
    </xdr:from>
    <xdr:to>
      <xdr:col>24</xdr:col>
      <xdr:colOff>152400</xdr:colOff>
      <xdr:row>77</xdr:row>
      <xdr:rowOff>30105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231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76814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0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130137</xdr:rowOff>
    </xdr:from>
    <xdr:to>
      <xdr:col>24</xdr:col>
      <xdr:colOff>152400</xdr:colOff>
      <xdr:row>70</xdr:row>
      <xdr:rowOff>130137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147396</xdr:rowOff>
    </xdr:from>
    <xdr:to>
      <xdr:col>24</xdr:col>
      <xdr:colOff>63500</xdr:colOff>
      <xdr:row>77</xdr:row>
      <xdr:rowOff>30105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06146"/>
          <a:ext cx="838200" cy="22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115340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31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92463</xdr:rowOff>
    </xdr:from>
    <xdr:to>
      <xdr:col>24</xdr:col>
      <xdr:colOff>114300</xdr:colOff>
      <xdr:row>75</xdr:row>
      <xdr:rowOff>22613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147396</xdr:rowOff>
    </xdr:from>
    <xdr:to>
      <xdr:col>19</xdr:col>
      <xdr:colOff>177800</xdr:colOff>
      <xdr:row>78</xdr:row>
      <xdr:rowOff>112021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06146"/>
          <a:ext cx="889000" cy="47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93320</xdr:rowOff>
    </xdr:from>
    <xdr:to>
      <xdr:col>20</xdr:col>
      <xdr:colOff>38100</xdr:colOff>
      <xdr:row>74</xdr:row>
      <xdr:rowOff>23470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39997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3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112021</xdr:rowOff>
    </xdr:from>
    <xdr:to>
      <xdr:col>15</xdr:col>
      <xdr:colOff>50800</xdr:colOff>
      <xdr:row>79</xdr:row>
      <xdr:rowOff>19265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85121"/>
          <a:ext cx="889000" cy="7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74688</xdr:rowOff>
    </xdr:from>
    <xdr:to>
      <xdr:col>15</xdr:col>
      <xdr:colOff>101600</xdr:colOff>
      <xdr:row>77</xdr:row>
      <xdr:rowOff>4838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21365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88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19265</xdr:rowOff>
    </xdr:from>
    <xdr:to>
      <xdr:col>10</xdr:col>
      <xdr:colOff>114300</xdr:colOff>
      <xdr:row>79</xdr:row>
      <xdr:rowOff>129051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63815"/>
          <a:ext cx="889000" cy="10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161156</xdr:rowOff>
    </xdr:from>
    <xdr:to>
      <xdr:col>10</xdr:col>
      <xdr:colOff>165100</xdr:colOff>
      <xdr:row>77</xdr:row>
      <xdr:rowOff>91306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107834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6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84519</xdr:rowOff>
    </xdr:from>
    <xdr:to>
      <xdr:col>6</xdr:col>
      <xdr:colOff>38100</xdr:colOff>
      <xdr:row>78</xdr:row>
      <xdr:rowOff>14669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31196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150755</xdr:rowOff>
    </xdr:from>
    <xdr:to>
      <xdr:col>24</xdr:col>
      <xdr:colOff>114300</xdr:colOff>
      <xdr:row>77</xdr:row>
      <xdr:rowOff>80905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65682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9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96596</xdr:rowOff>
    </xdr:from>
    <xdr:to>
      <xdr:col>20</xdr:col>
      <xdr:colOff>38100</xdr:colOff>
      <xdr:row>76</xdr:row>
      <xdr:rowOff>26746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17873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4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61221</xdr:rowOff>
    </xdr:from>
    <xdr:to>
      <xdr:col>15</xdr:col>
      <xdr:colOff>101600</xdr:colOff>
      <xdr:row>78</xdr:row>
      <xdr:rowOff>162821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3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153948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2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139915</xdr:rowOff>
    </xdr:from>
    <xdr:to>
      <xdr:col>10</xdr:col>
      <xdr:colOff>165100</xdr:colOff>
      <xdr:row>79</xdr:row>
      <xdr:rowOff>70065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1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61192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60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78251</xdr:rowOff>
    </xdr:from>
    <xdr:to>
      <xdr:col>6</xdr:col>
      <xdr:colOff>38100</xdr:colOff>
      <xdr:row>80</xdr:row>
      <xdr:rowOff>8401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6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170978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71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16314</xdr:rowOff>
    </xdr:from>
    <xdr:to>
      <xdr:col>24</xdr:col>
      <xdr:colOff>62865</xdr:colOff>
      <xdr:row>96</xdr:row>
      <xdr:rowOff>113525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18264"/>
          <a:ext cx="1270" cy="95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117352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57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113525</xdr:rowOff>
    </xdr:from>
    <xdr:to>
      <xdr:col>24</xdr:col>
      <xdr:colOff>152400</xdr:colOff>
      <xdr:row>96</xdr:row>
      <xdr:rowOff>113525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57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134441</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9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16314</xdr:rowOff>
    </xdr:from>
    <xdr:to>
      <xdr:col>24</xdr:col>
      <xdr:colOff>152400</xdr:colOff>
      <xdr:row>91</xdr:row>
      <xdr:rowOff>16314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1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102552</xdr:rowOff>
    </xdr:from>
    <xdr:to>
      <xdr:col>24</xdr:col>
      <xdr:colOff>63500</xdr:colOff>
      <xdr:row>93</xdr:row>
      <xdr:rowOff>165246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047402"/>
          <a:ext cx="838200" cy="6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144594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089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166167</xdr:rowOff>
    </xdr:from>
    <xdr:to>
      <xdr:col>24</xdr:col>
      <xdr:colOff>114300</xdr:colOff>
      <xdr:row>94</xdr:row>
      <xdr:rowOff>96317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11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102552</xdr:rowOff>
    </xdr:from>
    <xdr:to>
      <xdr:col>19</xdr:col>
      <xdr:colOff>177800</xdr:colOff>
      <xdr:row>97</xdr:row>
      <xdr:rowOff>12884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047402"/>
          <a:ext cx="889000" cy="59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142335</xdr:rowOff>
    </xdr:from>
    <xdr:to>
      <xdr:col>20</xdr:col>
      <xdr:colOff>38100</xdr:colOff>
      <xdr:row>93</xdr:row>
      <xdr:rowOff>72485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59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89012</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56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12884</xdr:rowOff>
    </xdr:from>
    <xdr:to>
      <xdr:col>15</xdr:col>
      <xdr:colOff>50800</xdr:colOff>
      <xdr:row>98</xdr:row>
      <xdr:rowOff>2539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43534"/>
          <a:ext cx="889000" cy="16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103930</xdr:rowOff>
    </xdr:from>
    <xdr:to>
      <xdr:col>15</xdr:col>
      <xdr:colOff>101600</xdr:colOff>
      <xdr:row>97</xdr:row>
      <xdr:rowOff>34080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50607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76378</xdr:rowOff>
    </xdr:from>
    <xdr:to>
      <xdr:col>10</xdr:col>
      <xdr:colOff>114300</xdr:colOff>
      <xdr:row>98</xdr:row>
      <xdr:rowOff>2539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35578"/>
          <a:ext cx="889000" cy="26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83128</xdr:rowOff>
    </xdr:from>
    <xdr:to>
      <xdr:col>10</xdr:col>
      <xdr:colOff>165100</xdr:colOff>
      <xdr:row>98</xdr:row>
      <xdr:rowOff>13278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1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29805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8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139134</xdr:rowOff>
    </xdr:from>
    <xdr:to>
      <xdr:col>6</xdr:col>
      <xdr:colOff>38100</xdr:colOff>
      <xdr:row>98</xdr:row>
      <xdr:rowOff>69284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6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60411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86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114446</xdr:rowOff>
    </xdr:from>
    <xdr:to>
      <xdr:col>24</xdr:col>
      <xdr:colOff>114300</xdr:colOff>
      <xdr:row>94</xdr:row>
      <xdr:rowOff>44596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0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137323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91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51752</xdr:rowOff>
    </xdr:from>
    <xdr:to>
      <xdr:col>20</xdr:col>
      <xdr:colOff>38100</xdr:colOff>
      <xdr:row>93</xdr:row>
      <xdr:rowOff>153352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9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144479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08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133534</xdr:rowOff>
    </xdr:from>
    <xdr:to>
      <xdr:col>15</xdr:col>
      <xdr:colOff>101600</xdr:colOff>
      <xdr:row>97</xdr:row>
      <xdr:rowOff>63684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54811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8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123189</xdr:rowOff>
    </xdr:from>
    <xdr:to>
      <xdr:col>10</xdr:col>
      <xdr:colOff>165100</xdr:colOff>
      <xdr:row>98</xdr:row>
      <xdr:rowOff>53339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5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44466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25578</xdr:rowOff>
    </xdr:from>
    <xdr:to>
      <xdr:col>6</xdr:col>
      <xdr:colOff>38100</xdr:colOff>
      <xdr:row>96</xdr:row>
      <xdr:rowOff>127178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8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143705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6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38136</xdr:rowOff>
    </xdr:from>
    <xdr:to>
      <xdr:col>54</xdr:col>
      <xdr:colOff>189865</xdr:colOff>
      <xdr:row>39</xdr:row>
      <xdr:rowOff>35523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695986"/>
          <a:ext cx="1270" cy="1026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39350</xdr:rowOff>
    </xdr:from>
    <xdr:ext cx="378565"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25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35523</xdr:rowOff>
    </xdr:from>
    <xdr:to>
      <xdr:col>55</xdr:col>
      <xdr:colOff>88900</xdr:colOff>
      <xdr:row>39</xdr:row>
      <xdr:rowOff>35523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2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156263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47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38136</xdr:rowOff>
    </xdr:from>
    <xdr:to>
      <xdr:col>55</xdr:col>
      <xdr:colOff>88900</xdr:colOff>
      <xdr:row>33</xdr:row>
      <xdr:rowOff>38136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69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128270</xdr:rowOff>
    </xdr:from>
    <xdr:to>
      <xdr:col>55</xdr:col>
      <xdr:colOff>0</xdr:colOff>
      <xdr:row>33</xdr:row>
      <xdr:rowOff>38136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5614670"/>
          <a:ext cx="838200" cy="8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146847</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90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168420</xdr:rowOff>
    </xdr:from>
    <xdr:to>
      <xdr:col>55</xdr:col>
      <xdr:colOff>50800</xdr:colOff>
      <xdr:row>38</xdr:row>
      <xdr:rowOff>98570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28176</xdr:rowOff>
    </xdr:from>
    <xdr:to>
      <xdr:col>50</xdr:col>
      <xdr:colOff>114300</xdr:colOff>
      <xdr:row>32</xdr:row>
      <xdr:rowOff>128270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5514576"/>
          <a:ext cx="889000" cy="10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151275</xdr:rowOff>
    </xdr:from>
    <xdr:to>
      <xdr:col>50</xdr:col>
      <xdr:colOff>165100</xdr:colOff>
      <xdr:row>38</xdr:row>
      <xdr:rowOff>81425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72552</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5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43198</xdr:rowOff>
    </xdr:from>
    <xdr:to>
      <xdr:col>45</xdr:col>
      <xdr:colOff>177800</xdr:colOff>
      <xdr:row>32</xdr:row>
      <xdr:rowOff>28176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358148"/>
          <a:ext cx="889000" cy="15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149642</xdr:rowOff>
    </xdr:from>
    <xdr:to>
      <xdr:col>46</xdr:col>
      <xdr:colOff>38100</xdr:colOff>
      <xdr:row>38</xdr:row>
      <xdr:rowOff>79792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70919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5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74876</xdr:rowOff>
    </xdr:from>
    <xdr:to>
      <xdr:col>41</xdr:col>
      <xdr:colOff>50800</xdr:colOff>
      <xdr:row>31</xdr:row>
      <xdr:rowOff>43198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218376"/>
          <a:ext cx="889000" cy="13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154214</xdr:rowOff>
    </xdr:from>
    <xdr:to>
      <xdr:col>41</xdr:col>
      <xdr:colOff>101600</xdr:colOff>
      <xdr:row>38</xdr:row>
      <xdr:rowOff>84364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75492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59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140988</xdr:rowOff>
    </xdr:from>
    <xdr:to>
      <xdr:col>36</xdr:col>
      <xdr:colOff>165100</xdr:colOff>
      <xdr:row>38</xdr:row>
      <xdr:rowOff>71138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62265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5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158786</xdr:rowOff>
    </xdr:from>
    <xdr:to>
      <xdr:col>55</xdr:col>
      <xdr:colOff>50800</xdr:colOff>
      <xdr:row>33</xdr:row>
      <xdr:rowOff>88936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6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111813</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5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77470</xdr:rowOff>
    </xdr:from>
    <xdr:to>
      <xdr:col>50</xdr:col>
      <xdr:colOff>165100</xdr:colOff>
      <xdr:row>33</xdr:row>
      <xdr:rowOff>7620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24147</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3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148826</xdr:rowOff>
    </xdr:from>
    <xdr:to>
      <xdr:col>46</xdr:col>
      <xdr:colOff>38100</xdr:colOff>
      <xdr:row>32</xdr:row>
      <xdr:rowOff>78976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46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95503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23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163848</xdr:rowOff>
    </xdr:from>
    <xdr:to>
      <xdr:col>41</xdr:col>
      <xdr:colOff>101600</xdr:colOff>
      <xdr:row>31</xdr:row>
      <xdr:rowOff>93998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30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110525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08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24076</xdr:rowOff>
    </xdr:from>
    <xdr:to>
      <xdr:col>36</xdr:col>
      <xdr:colOff>165100</xdr:colOff>
      <xdr:row>30</xdr:row>
      <xdr:rowOff>125676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1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142203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49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12507</xdr:rowOff>
    </xdr:from>
    <xdr:to>
      <xdr:col>54</xdr:col>
      <xdr:colOff>189865</xdr:colOff>
      <xdr:row>58</xdr:row>
      <xdr:rowOff>38064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927907"/>
          <a:ext cx="1270" cy="105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41891</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8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38064</xdr:rowOff>
    </xdr:from>
    <xdr:to>
      <xdr:col>55</xdr:col>
      <xdr:colOff>88900</xdr:colOff>
      <xdr:row>58</xdr:row>
      <xdr:rowOff>38064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130634</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7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12507</xdr:rowOff>
    </xdr:from>
    <xdr:to>
      <xdr:col>55</xdr:col>
      <xdr:colOff>88900</xdr:colOff>
      <xdr:row>52</xdr:row>
      <xdr:rowOff>12507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92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167132</xdr:rowOff>
    </xdr:from>
    <xdr:to>
      <xdr:col>55</xdr:col>
      <xdr:colOff>0</xdr:colOff>
      <xdr:row>57</xdr:row>
      <xdr:rowOff>14107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68332"/>
          <a:ext cx="8382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4929</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43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153502</xdr:rowOff>
    </xdr:from>
    <xdr:to>
      <xdr:col>55</xdr:col>
      <xdr:colOff>50800</xdr:colOff>
      <xdr:row>56</xdr:row>
      <xdr:rowOff>83652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154513</xdr:rowOff>
    </xdr:from>
    <xdr:to>
      <xdr:col>50</xdr:col>
      <xdr:colOff>114300</xdr:colOff>
      <xdr:row>57</xdr:row>
      <xdr:rowOff>14107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55713"/>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156749</xdr:rowOff>
    </xdr:from>
    <xdr:to>
      <xdr:col>50</xdr:col>
      <xdr:colOff>165100</xdr:colOff>
      <xdr:row>56</xdr:row>
      <xdr:rowOff>86899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103426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36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154513</xdr:rowOff>
    </xdr:from>
    <xdr:to>
      <xdr:col>45</xdr:col>
      <xdr:colOff>177800</xdr:colOff>
      <xdr:row>56</xdr:row>
      <xdr:rowOff>157256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5571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32985</xdr:rowOff>
    </xdr:from>
    <xdr:to>
      <xdr:col>46</xdr:col>
      <xdr:colOff>38100</xdr:colOff>
      <xdr:row>56</xdr:row>
      <xdr:rowOff>134585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151112</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40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157256</xdr:rowOff>
    </xdr:from>
    <xdr:to>
      <xdr:col>41</xdr:col>
      <xdr:colOff>50800</xdr:colOff>
      <xdr:row>56</xdr:row>
      <xdr:rowOff>167498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58456"/>
          <a:ext cx="8890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37054</xdr:rowOff>
    </xdr:from>
    <xdr:to>
      <xdr:col>41</xdr:col>
      <xdr:colOff>101600</xdr:colOff>
      <xdr:row>56</xdr:row>
      <xdr:rowOff>138654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155181</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4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36505</xdr:rowOff>
    </xdr:from>
    <xdr:to>
      <xdr:col>36</xdr:col>
      <xdr:colOff>165100</xdr:colOff>
      <xdr:row>56</xdr:row>
      <xdr:rowOff>138105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154632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116332</xdr:rowOff>
    </xdr:from>
    <xdr:to>
      <xdr:col>55</xdr:col>
      <xdr:colOff>50800</xdr:colOff>
      <xdr:row>57</xdr:row>
      <xdr:rowOff>46482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1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94759</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9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134757</xdr:rowOff>
    </xdr:from>
    <xdr:to>
      <xdr:col>50</xdr:col>
      <xdr:colOff>165100</xdr:colOff>
      <xdr:row>57</xdr:row>
      <xdr:rowOff>64907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56034</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82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103713</xdr:rowOff>
    </xdr:from>
    <xdr:to>
      <xdr:col>46</xdr:col>
      <xdr:colOff>38100</xdr:colOff>
      <xdr:row>57</xdr:row>
      <xdr:rowOff>33863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0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24990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79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106456</xdr:rowOff>
    </xdr:from>
    <xdr:to>
      <xdr:col>41</xdr:col>
      <xdr:colOff>101600</xdr:colOff>
      <xdr:row>57</xdr:row>
      <xdr:rowOff>36606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27733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80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116698</xdr:rowOff>
    </xdr:from>
    <xdr:to>
      <xdr:col>36</xdr:col>
      <xdr:colOff>165100</xdr:colOff>
      <xdr:row>57</xdr:row>
      <xdr:rowOff>46848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1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37975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81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51102</xdr:rowOff>
    </xdr:from>
    <xdr:to>
      <xdr:col>54</xdr:col>
      <xdr:colOff>189865</xdr:colOff>
      <xdr:row>78</xdr:row>
      <xdr:rowOff>97867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24052"/>
          <a:ext cx="1270" cy="124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169229</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51102</xdr:rowOff>
    </xdr:from>
    <xdr:to>
      <xdr:col>55</xdr:col>
      <xdr:colOff>88900</xdr:colOff>
      <xdr:row>71</xdr:row>
      <xdr:rowOff>51102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2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124613</xdr:rowOff>
    </xdr:from>
    <xdr:to>
      <xdr:col>55</xdr:col>
      <xdr:colOff>0</xdr:colOff>
      <xdr:row>78</xdr:row>
      <xdr:rowOff>13774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26263"/>
          <a:ext cx="838200" cy="6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157791</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45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134914</xdr:rowOff>
    </xdr:from>
    <xdr:to>
      <xdr:col>55</xdr:col>
      <xdr:colOff>50800</xdr:colOff>
      <xdr:row>76</xdr:row>
      <xdr:rowOff>65064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9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98062</xdr:rowOff>
    </xdr:from>
    <xdr:to>
      <xdr:col>50</xdr:col>
      <xdr:colOff>114300</xdr:colOff>
      <xdr:row>78</xdr:row>
      <xdr:rowOff>13774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128262"/>
          <a:ext cx="889000" cy="25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117508</xdr:rowOff>
    </xdr:from>
    <xdr:to>
      <xdr:col>50</xdr:col>
      <xdr:colOff>165100</xdr:colOff>
      <xdr:row>76</xdr:row>
      <xdr:rowOff>47658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9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64185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7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98062</xdr:rowOff>
    </xdr:from>
    <xdr:to>
      <xdr:col>45</xdr:col>
      <xdr:colOff>177800</xdr:colOff>
      <xdr:row>78</xdr:row>
      <xdr:rowOff>68997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128262"/>
          <a:ext cx="889000" cy="3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116855</xdr:rowOff>
    </xdr:from>
    <xdr:to>
      <xdr:col>46</xdr:col>
      <xdr:colOff>38100</xdr:colOff>
      <xdr:row>76</xdr:row>
      <xdr:rowOff>47005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63532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75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16614</xdr:rowOff>
    </xdr:from>
    <xdr:to>
      <xdr:col>41</xdr:col>
      <xdr:colOff>50800</xdr:colOff>
      <xdr:row>78</xdr:row>
      <xdr:rowOff>68997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89714"/>
          <a:ext cx="889000" cy="5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105882</xdr:rowOff>
    </xdr:from>
    <xdr:to>
      <xdr:col>41</xdr:col>
      <xdr:colOff>101600</xdr:colOff>
      <xdr:row>77</xdr:row>
      <xdr:rowOff>36032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52559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9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128513</xdr:rowOff>
    </xdr:from>
    <xdr:to>
      <xdr:col>36</xdr:col>
      <xdr:colOff>165100</xdr:colOff>
      <xdr:row>77</xdr:row>
      <xdr:rowOff>58663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75190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9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73813</xdr:rowOff>
    </xdr:from>
    <xdr:to>
      <xdr:col>55</xdr:col>
      <xdr:colOff>50800</xdr:colOff>
      <xdr:row>78</xdr:row>
      <xdr:rowOff>3963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52240</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5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134424</xdr:rowOff>
    </xdr:from>
    <xdr:to>
      <xdr:col>50</xdr:col>
      <xdr:colOff>165100</xdr:colOff>
      <xdr:row>78</xdr:row>
      <xdr:rowOff>64574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55701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42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47262</xdr:rowOff>
    </xdr:from>
    <xdr:to>
      <xdr:col>46</xdr:col>
      <xdr:colOff>38100</xdr:colOff>
      <xdr:row>76</xdr:row>
      <xdr:rowOff>148862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0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139989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17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18197</xdr:rowOff>
    </xdr:from>
    <xdr:to>
      <xdr:col>41</xdr:col>
      <xdr:colOff>101600</xdr:colOff>
      <xdr:row>78</xdr:row>
      <xdr:rowOff>119797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9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110924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8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137264</xdr:rowOff>
    </xdr:from>
    <xdr:to>
      <xdr:col>36</xdr:col>
      <xdr:colOff>165100</xdr:colOff>
      <xdr:row>78</xdr:row>
      <xdr:rowOff>67414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3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58541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43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939</xdr:rowOff>
    </xdr:from>
    <xdr:to>
      <xdr:col>54</xdr:col>
      <xdr:colOff>189865</xdr:colOff>
      <xdr:row>99</xdr:row>
      <xdr:rowOff>100457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74339"/>
          <a:ext cx="1270" cy="1299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104284</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0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100457</xdr:rowOff>
    </xdr:from>
    <xdr:to>
      <xdr:col>55</xdr:col>
      <xdr:colOff>88900</xdr:colOff>
      <xdr:row>99</xdr:row>
      <xdr:rowOff>100457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0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119066</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939</xdr:rowOff>
    </xdr:from>
    <xdr:to>
      <xdr:col>55</xdr:col>
      <xdr:colOff>88900</xdr:colOff>
      <xdr:row>92</xdr:row>
      <xdr:rowOff>939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7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143129</xdr:rowOff>
    </xdr:from>
    <xdr:to>
      <xdr:col>55</xdr:col>
      <xdr:colOff>0</xdr:colOff>
      <xdr:row>96</xdr:row>
      <xdr:rowOff>147396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02329"/>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88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149365</xdr:rowOff>
    </xdr:from>
    <xdr:to>
      <xdr:col>55</xdr:col>
      <xdr:colOff>50800</xdr:colOff>
      <xdr:row>96</xdr:row>
      <xdr:rowOff>79515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20713</xdr:rowOff>
    </xdr:from>
    <xdr:to>
      <xdr:col>50</xdr:col>
      <xdr:colOff>114300</xdr:colOff>
      <xdr:row>96</xdr:row>
      <xdr:rowOff>143129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137013"/>
          <a:ext cx="889000" cy="4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128067</xdr:rowOff>
    </xdr:from>
    <xdr:to>
      <xdr:col>50</xdr:col>
      <xdr:colOff>165100</xdr:colOff>
      <xdr:row>96</xdr:row>
      <xdr:rowOff>58217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1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74744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19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115963</xdr:rowOff>
    </xdr:from>
    <xdr:to>
      <xdr:col>45</xdr:col>
      <xdr:colOff>177800</xdr:colOff>
      <xdr:row>94</xdr:row>
      <xdr:rowOff>20713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5717913"/>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95148</xdr:rowOff>
    </xdr:from>
    <xdr:to>
      <xdr:col>46</xdr:col>
      <xdr:colOff>38100</xdr:colOff>
      <xdr:row>96</xdr:row>
      <xdr:rowOff>25298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16425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115963</xdr:rowOff>
    </xdr:from>
    <xdr:to>
      <xdr:col>41</xdr:col>
      <xdr:colOff>50800</xdr:colOff>
      <xdr:row>93</xdr:row>
      <xdr:rowOff>27191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5717913"/>
          <a:ext cx="889000" cy="25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112027</xdr:rowOff>
    </xdr:from>
    <xdr:to>
      <xdr:col>41</xdr:col>
      <xdr:colOff>101600</xdr:colOff>
      <xdr:row>96</xdr:row>
      <xdr:rowOff>42177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9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33304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4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143459</xdr:rowOff>
    </xdr:from>
    <xdr:to>
      <xdr:col>36</xdr:col>
      <xdr:colOff>165100</xdr:colOff>
      <xdr:row>96</xdr:row>
      <xdr:rowOff>73609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3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64736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2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96596</xdr:rowOff>
    </xdr:from>
    <xdr:to>
      <xdr:col>55</xdr:col>
      <xdr:colOff>50800</xdr:colOff>
      <xdr:row>97</xdr:row>
      <xdr:rowOff>26746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5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75023</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3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92329</xdr:rowOff>
    </xdr:from>
    <xdr:to>
      <xdr:col>50</xdr:col>
      <xdr:colOff>165100</xdr:colOff>
      <xdr:row>97</xdr:row>
      <xdr:rowOff>22479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13606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64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141363</xdr:rowOff>
    </xdr:from>
    <xdr:to>
      <xdr:col>46</xdr:col>
      <xdr:colOff>38100</xdr:colOff>
      <xdr:row>94</xdr:row>
      <xdr:rowOff>71513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0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88040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86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65163</xdr:rowOff>
    </xdr:from>
    <xdr:to>
      <xdr:col>41</xdr:col>
      <xdr:colOff>101600</xdr:colOff>
      <xdr:row>91</xdr:row>
      <xdr:rowOff>166763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56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11840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4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147841</xdr:rowOff>
    </xdr:from>
    <xdr:to>
      <xdr:col>36</xdr:col>
      <xdr:colOff>165100</xdr:colOff>
      <xdr:row>93</xdr:row>
      <xdr:rowOff>77991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592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94518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569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38522</xdr:rowOff>
    </xdr:from>
    <xdr:to>
      <xdr:col>85</xdr:col>
      <xdr:colOff>126364</xdr:colOff>
      <xdr:row>38</xdr:row>
      <xdr:rowOff>116108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6039272"/>
          <a:ext cx="1269" cy="591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119935</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116108</xdr:rowOff>
    </xdr:from>
    <xdr:to>
      <xdr:col>86</xdr:col>
      <xdr:colOff>25400</xdr:colOff>
      <xdr:row>38</xdr:row>
      <xdr:rowOff>116108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3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156649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81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35</xdr:row>
      <xdr:rowOff>38522</xdr:rowOff>
    </xdr:from>
    <xdr:to>
      <xdr:col>86</xdr:col>
      <xdr:colOff>25400</xdr:colOff>
      <xdr:row>35</xdr:row>
      <xdr:rowOff>38522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03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138969</xdr:rowOff>
    </xdr:from>
    <xdr:to>
      <xdr:col>85</xdr:col>
      <xdr:colOff>127000</xdr:colOff>
      <xdr:row>35</xdr:row>
      <xdr:rowOff>38522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968269"/>
          <a:ext cx="838200" cy="7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139793</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161366</xdr:rowOff>
    </xdr:from>
    <xdr:to>
      <xdr:col>85</xdr:col>
      <xdr:colOff>177800</xdr:colOff>
      <xdr:row>37</xdr:row>
      <xdr:rowOff>91516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149896</xdr:rowOff>
    </xdr:from>
    <xdr:to>
      <xdr:col>81</xdr:col>
      <xdr:colOff>50800</xdr:colOff>
      <xdr:row>34</xdr:row>
      <xdr:rowOff>138969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464846"/>
          <a:ext cx="889000" cy="50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xdr:rowOff>
    </xdr:from>
    <xdr:to>
      <xdr:col>81</xdr:col>
      <xdr:colOff>101600</xdr:colOff>
      <xdr:row>37</xdr:row>
      <xdr:rowOff>108158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99285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4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149896</xdr:rowOff>
    </xdr:from>
    <xdr:to>
      <xdr:col>76</xdr:col>
      <xdr:colOff>114300</xdr:colOff>
      <xdr:row>36</xdr:row>
      <xdr:rowOff>77064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464846"/>
          <a:ext cx="889000" cy="78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110480</xdr:rowOff>
    </xdr:from>
    <xdr:to>
      <xdr:col>76</xdr:col>
      <xdr:colOff>165100</xdr:colOff>
      <xdr:row>37</xdr:row>
      <xdr:rowOff>40630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31757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7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26223</xdr:rowOff>
    </xdr:from>
    <xdr:to>
      <xdr:col>71</xdr:col>
      <xdr:colOff>177800</xdr:colOff>
      <xdr:row>36</xdr:row>
      <xdr:rowOff>77064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026973"/>
          <a:ext cx="889000" cy="22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3587</xdr:rowOff>
    </xdr:from>
    <xdr:to>
      <xdr:col>72</xdr:col>
      <xdr:colOff>38100</xdr:colOff>
      <xdr:row>37</xdr:row>
      <xdr:rowOff>105187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96314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24892</xdr:rowOff>
    </xdr:from>
    <xdr:to>
      <xdr:col>67</xdr:col>
      <xdr:colOff>101600</xdr:colOff>
      <xdr:row>37</xdr:row>
      <xdr:rowOff>126492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117619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159172</xdr:rowOff>
    </xdr:from>
    <xdr:to>
      <xdr:col>85</xdr:col>
      <xdr:colOff>177800</xdr:colOff>
      <xdr:row>35</xdr:row>
      <xdr:rowOff>89322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98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112199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4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88169</xdr:rowOff>
    </xdr:from>
    <xdr:to>
      <xdr:col>81</xdr:col>
      <xdr:colOff>101600</xdr:colOff>
      <xdr:row>35</xdr:row>
      <xdr:rowOff>18319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9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34846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69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99096</xdr:rowOff>
    </xdr:from>
    <xdr:to>
      <xdr:col>76</xdr:col>
      <xdr:colOff>165100</xdr:colOff>
      <xdr:row>32</xdr:row>
      <xdr:rowOff>29246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4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45773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1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26264</xdr:rowOff>
    </xdr:from>
    <xdr:to>
      <xdr:col>72</xdr:col>
      <xdr:colOff>38100</xdr:colOff>
      <xdr:row>36</xdr:row>
      <xdr:rowOff>127864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9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144391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7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146873</xdr:rowOff>
    </xdr:from>
    <xdr:to>
      <xdr:col>67</xdr:col>
      <xdr:colOff>101600</xdr:colOff>
      <xdr:row>35</xdr:row>
      <xdr:rowOff>77023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97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93550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75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148958</xdr:rowOff>
    </xdr:from>
    <xdr:to>
      <xdr:col>85</xdr:col>
      <xdr:colOff>126364</xdr:colOff>
      <xdr:row>57</xdr:row>
      <xdr:rowOff>108534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21458"/>
          <a:ext cx="1269" cy="115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112361</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108534</xdr:rowOff>
    </xdr:from>
    <xdr:to>
      <xdr:col>86</xdr:col>
      <xdr:colOff>25400</xdr:colOff>
      <xdr:row>57</xdr:row>
      <xdr:rowOff>108534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8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95635</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9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67,757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148958</xdr:rowOff>
    </xdr:from>
    <xdr:to>
      <xdr:col>86</xdr:col>
      <xdr:colOff>25400</xdr:colOff>
      <xdr:row>50</xdr:row>
      <xdr:rowOff>148958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2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133566</xdr:rowOff>
    </xdr:from>
    <xdr:to>
      <xdr:col>85</xdr:col>
      <xdr:colOff>127000</xdr:colOff>
      <xdr:row>55</xdr:row>
      <xdr:rowOff>3607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391866"/>
          <a:ext cx="8382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108818</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367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130391</xdr:rowOff>
    </xdr:from>
    <xdr:to>
      <xdr:col>85</xdr:col>
      <xdr:colOff>177800</xdr:colOff>
      <xdr:row>55</xdr:row>
      <xdr:rowOff>60541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38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122403</xdr:rowOff>
    </xdr:from>
    <xdr:to>
      <xdr:col>81</xdr:col>
      <xdr:colOff>50800</xdr:colOff>
      <xdr:row>55</xdr:row>
      <xdr:rowOff>3607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8523453"/>
          <a:ext cx="889000" cy="90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11329</xdr:rowOff>
    </xdr:from>
    <xdr:to>
      <xdr:col>81</xdr:col>
      <xdr:colOff>101600</xdr:colOff>
      <xdr:row>55</xdr:row>
      <xdr:rowOff>112929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104056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5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122403</xdr:rowOff>
    </xdr:from>
    <xdr:to>
      <xdr:col>76</xdr:col>
      <xdr:colOff>114300</xdr:colOff>
      <xdr:row>53</xdr:row>
      <xdr:rowOff>86322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8523453"/>
          <a:ext cx="889000" cy="6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93929</xdr:rowOff>
    </xdr:from>
    <xdr:to>
      <xdr:col>76</xdr:col>
      <xdr:colOff>165100</xdr:colOff>
      <xdr:row>54</xdr:row>
      <xdr:rowOff>24079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18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15206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27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86322</xdr:rowOff>
    </xdr:from>
    <xdr:to>
      <xdr:col>71</xdr:col>
      <xdr:colOff>177800</xdr:colOff>
      <xdr:row>56</xdr:row>
      <xdr:rowOff>17780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173172"/>
          <a:ext cx="889000" cy="44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131725</xdr:rowOff>
    </xdr:from>
    <xdr:to>
      <xdr:col>72</xdr:col>
      <xdr:colOff>38100</xdr:colOff>
      <xdr:row>55</xdr:row>
      <xdr:rowOff>61875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39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53002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32626</xdr:rowOff>
    </xdr:from>
    <xdr:to>
      <xdr:col>67</xdr:col>
      <xdr:colOff>101600</xdr:colOff>
      <xdr:row>56</xdr:row>
      <xdr:rowOff>134226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125353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82766</xdr:rowOff>
    </xdr:from>
    <xdr:to>
      <xdr:col>85</xdr:col>
      <xdr:colOff>177800</xdr:colOff>
      <xdr:row>55</xdr:row>
      <xdr:rowOff>12916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3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105643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19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124257</xdr:rowOff>
    </xdr:from>
    <xdr:to>
      <xdr:col>81</xdr:col>
      <xdr:colOff>101600</xdr:colOff>
      <xdr:row>55</xdr:row>
      <xdr:rowOff>54407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3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70934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15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71603</xdr:rowOff>
    </xdr:from>
    <xdr:to>
      <xdr:col>76</xdr:col>
      <xdr:colOff>165100</xdr:colOff>
      <xdr:row>50</xdr:row>
      <xdr:rowOff>1753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847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48</xdr:row>
      <xdr:rowOff>18280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824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35522</xdr:rowOff>
    </xdr:from>
    <xdr:to>
      <xdr:col>72</xdr:col>
      <xdr:colOff>38100</xdr:colOff>
      <xdr:row>53</xdr:row>
      <xdr:rowOff>137122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12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153649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889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138430</xdr:rowOff>
    </xdr:from>
    <xdr:to>
      <xdr:col>67</xdr:col>
      <xdr:colOff>101600</xdr:colOff>
      <xdr:row>56</xdr:row>
      <xdr:rowOff>68580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6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85107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34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51506</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53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169633</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2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51506</xdr:rowOff>
    </xdr:from>
    <xdr:to>
      <xdr:col>86</xdr:col>
      <xdr:colOff>25400</xdr:colOff>
      <xdr:row>70</xdr:row>
      <xdr:rowOff>51506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5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83784</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285434"/>
          <a:ext cx="838200" cy="22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82323</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83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103896</xdr:rowOff>
    </xdr:from>
    <xdr:to>
      <xdr:col>85</xdr:col>
      <xdr:colOff>177800</xdr:colOff>
      <xdr:row>78</xdr:row>
      <xdr:rowOff>34046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0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83733</xdr:rowOff>
    </xdr:from>
    <xdr:to>
      <xdr:col>81</xdr:col>
      <xdr:colOff>101600</xdr:colOff>
      <xdr:row>78</xdr:row>
      <xdr:rowOff>13883</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30410</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138602</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11702"/>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47935</xdr:rowOff>
    </xdr:from>
    <xdr:to>
      <xdr:col>76</xdr:col>
      <xdr:colOff>165100</xdr:colOff>
      <xdr:row>77</xdr:row>
      <xdr:rowOff>149535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166062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0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102026</xdr:rowOff>
    </xdr:from>
    <xdr:to>
      <xdr:col>71</xdr:col>
      <xdr:colOff>177800</xdr:colOff>
      <xdr:row>78</xdr:row>
      <xdr:rowOff>138602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47512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108148</xdr:rowOff>
    </xdr:from>
    <xdr:to>
      <xdr:col>72</xdr:col>
      <xdr:colOff>38100</xdr:colOff>
      <xdr:row>78</xdr:row>
      <xdr:rowOff>38298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54825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132014</xdr:rowOff>
    </xdr:from>
    <xdr:to>
      <xdr:col>67</xdr:col>
      <xdr:colOff>101600</xdr:colOff>
      <xdr:row>78</xdr:row>
      <xdr:rowOff>62164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78691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32984</xdr:rowOff>
    </xdr:from>
    <xdr:to>
      <xdr:col>85</xdr:col>
      <xdr:colOff>177800</xdr:colOff>
      <xdr:row>77</xdr:row>
      <xdr:rowOff>134584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2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55861</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08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87802</xdr:rowOff>
    </xdr:from>
    <xdr:to>
      <xdr:col>72</xdr:col>
      <xdr:colOff>38100</xdr:colOff>
      <xdr:row>79</xdr:row>
      <xdr:rowOff>17952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9079</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46333" y="13553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51226</xdr:rowOff>
    </xdr:from>
    <xdr:to>
      <xdr:col>67</xdr:col>
      <xdr:colOff>101600</xdr:colOff>
      <xdr:row>78</xdr:row>
      <xdr:rowOff>152826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143953</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517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76415</xdr:rowOff>
    </xdr:from>
    <xdr:to>
      <xdr:col>85</xdr:col>
      <xdr:colOff>126364</xdr:colOff>
      <xdr:row>98</xdr:row>
      <xdr:rowOff>50394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78365"/>
          <a:ext cx="1269" cy="117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54221</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5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50394</xdr:rowOff>
    </xdr:from>
    <xdr:to>
      <xdr:col>86</xdr:col>
      <xdr:colOff>25400</xdr:colOff>
      <xdr:row>98</xdr:row>
      <xdr:rowOff>50394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5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23092</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76415</xdr:rowOff>
    </xdr:from>
    <xdr:to>
      <xdr:col>86</xdr:col>
      <xdr:colOff>25400</xdr:colOff>
      <xdr:row>91</xdr:row>
      <xdr:rowOff>76415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99733</xdr:rowOff>
    </xdr:from>
    <xdr:to>
      <xdr:col>85</xdr:col>
      <xdr:colOff>127000</xdr:colOff>
      <xdr:row>95</xdr:row>
      <xdr:rowOff>127927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387483"/>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128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160680</xdr:rowOff>
    </xdr:from>
    <xdr:to>
      <xdr:col>85</xdr:col>
      <xdr:colOff>177800</xdr:colOff>
      <xdr:row>95</xdr:row>
      <xdr:rowOff>90830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2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93751</xdr:rowOff>
    </xdr:from>
    <xdr:to>
      <xdr:col>81</xdr:col>
      <xdr:colOff>50800</xdr:colOff>
      <xdr:row>95</xdr:row>
      <xdr:rowOff>99733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381501"/>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143935</xdr:rowOff>
    </xdr:from>
    <xdr:to>
      <xdr:col>81</xdr:col>
      <xdr:colOff>101600</xdr:colOff>
      <xdr:row>95</xdr:row>
      <xdr:rowOff>74085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90612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03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93751</xdr:rowOff>
    </xdr:from>
    <xdr:to>
      <xdr:col>76</xdr:col>
      <xdr:colOff>114300</xdr:colOff>
      <xdr:row>95</xdr:row>
      <xdr:rowOff>103887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381501"/>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169044</xdr:rowOff>
    </xdr:from>
    <xdr:to>
      <xdr:col>76</xdr:col>
      <xdr:colOff>165100</xdr:colOff>
      <xdr:row>95</xdr:row>
      <xdr:rowOff>99194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115721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0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90436</xdr:rowOff>
    </xdr:from>
    <xdr:to>
      <xdr:col>71</xdr:col>
      <xdr:colOff>177800</xdr:colOff>
      <xdr:row>95</xdr:row>
      <xdr:rowOff>103887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378186"/>
          <a:ext cx="889000" cy="1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148603</xdr:rowOff>
    </xdr:from>
    <xdr:to>
      <xdr:col>72</xdr:col>
      <xdr:colOff>38100</xdr:colOff>
      <xdr:row>95</xdr:row>
      <xdr:rowOff>78753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95280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159880</xdr:rowOff>
    </xdr:from>
    <xdr:to>
      <xdr:col>67</xdr:col>
      <xdr:colOff>101600</xdr:colOff>
      <xdr:row>95</xdr:row>
      <xdr:rowOff>90030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106557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77127</xdr:rowOff>
    </xdr:from>
    <xdr:to>
      <xdr:col>85</xdr:col>
      <xdr:colOff>177800</xdr:colOff>
      <xdr:row>96</xdr:row>
      <xdr:rowOff>7277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3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55554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48933</xdr:rowOff>
    </xdr:from>
    <xdr:to>
      <xdr:col>81</xdr:col>
      <xdr:colOff>101600</xdr:colOff>
      <xdr:row>95</xdr:row>
      <xdr:rowOff>150533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33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141660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42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42951</xdr:rowOff>
    </xdr:from>
    <xdr:to>
      <xdr:col>76</xdr:col>
      <xdr:colOff>165100</xdr:colOff>
      <xdr:row>95</xdr:row>
      <xdr:rowOff>144551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3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135678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42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53087</xdr:rowOff>
    </xdr:from>
    <xdr:to>
      <xdr:col>72</xdr:col>
      <xdr:colOff>38100</xdr:colOff>
      <xdr:row>95</xdr:row>
      <xdr:rowOff>154687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3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145814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43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39636</xdr:rowOff>
    </xdr:from>
    <xdr:to>
      <xdr:col>67</xdr:col>
      <xdr:colOff>101600</xdr:colOff>
      <xdr:row>95</xdr:row>
      <xdr:rowOff>141236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32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132363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4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4826</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91226"/>
          <a:ext cx="1269"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122953</xdr:rowOff>
    </xdr:from>
    <xdr:ext cx="378565"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6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4826</xdr:rowOff>
    </xdr:from>
    <xdr:to>
      <xdr:col>116</xdr:col>
      <xdr:colOff>152400</xdr:colOff>
      <xdr:row>32</xdr:row>
      <xdr:rowOff>4826</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9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118618</xdr:rowOff>
    </xdr:from>
    <xdr:to>
      <xdr:col>112</xdr:col>
      <xdr:colOff>38100</xdr:colOff>
      <xdr:row>38</xdr:row>
      <xdr:rowOff>48768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65295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34036</xdr:rowOff>
    </xdr:from>
    <xdr:to>
      <xdr:col>107</xdr:col>
      <xdr:colOff>101600</xdr:colOff>
      <xdr:row>36</xdr:row>
      <xdr:rowOff>135636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152163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88900</xdr:rowOff>
    </xdr:from>
    <xdr:to>
      <xdr:col>102</xdr:col>
      <xdr:colOff>165100</xdr:colOff>
      <xdr:row>32</xdr:row>
      <xdr:rowOff>19050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35577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127017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99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37,269</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27,179</a:t>
          </a:r>
          <a:r>
            <a:rPr kumimoji="1" lang="ja-JP" altLang="en-US" sz="1300">
              <a:latin typeface="ＭＳ Ｐゴシック" panose="020B0600070205080204" pitchFamily="50" charset="-128"/>
              <a:ea typeface="ＭＳ Ｐゴシック" panose="020B0600070205080204" pitchFamily="50" charset="-128"/>
            </a:rPr>
            <a:t>円減少した。これは、磐田市文化会館整備事業の皆減が主な要因である。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138,753</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11,843</a:t>
          </a:r>
          <a:r>
            <a:rPr kumimoji="1" lang="ja-JP" altLang="en-US" sz="1300">
              <a:latin typeface="ＭＳ Ｐゴシック" panose="020B0600070205080204" pitchFamily="50" charset="-128"/>
              <a:ea typeface="ＭＳ Ｐゴシック" panose="020B0600070205080204" pitchFamily="50" charset="-128"/>
            </a:rPr>
            <a:t>円減少した。これは、子育て世帯臨時特別給付金給付事業の皆減や住民税非課税世帯等臨時特別給付金給付事業の減が主な要因である。</a:t>
          </a:r>
        </a:p>
        <a:p>
          <a:r>
            <a:rPr kumimoji="1" lang="ja-JP" altLang="en-US" sz="1300">
              <a:latin typeface="ＭＳ Ｐゴシック" panose="020B0600070205080204" pitchFamily="50" charset="-128"/>
              <a:ea typeface="ＭＳ Ｐゴシック" panose="020B0600070205080204" pitchFamily="50" charset="-128"/>
            </a:rPr>
            <a:t>労働費は、住民一人当たり</a:t>
          </a:r>
          <a:r>
            <a:rPr kumimoji="1" lang="en-US" altLang="ja-JP" sz="1300">
              <a:latin typeface="ＭＳ Ｐゴシック" panose="020B0600070205080204" pitchFamily="50" charset="-128"/>
              <a:ea typeface="ＭＳ Ｐゴシック" panose="020B0600070205080204" pitchFamily="50" charset="-128"/>
            </a:rPr>
            <a:t>6,672</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498</a:t>
          </a:r>
          <a:r>
            <a:rPr kumimoji="1" lang="ja-JP" altLang="en-US" sz="1300">
              <a:latin typeface="ＭＳ Ｐゴシック" panose="020B0600070205080204" pitchFamily="50" charset="-128"/>
              <a:ea typeface="ＭＳ Ｐゴシック" panose="020B0600070205080204" pitchFamily="50" charset="-128"/>
            </a:rPr>
            <a:t>円減少した。類似団体、全国、県平均に比べ高止まりしているが、勤労者協調融資事業を実施していることが要因であり、今後は事業を縮小していく見込みとなっている。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42,553</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1,097</a:t>
          </a:r>
          <a:r>
            <a:rPr kumimoji="1" lang="ja-JP" altLang="en-US" sz="1300">
              <a:latin typeface="ＭＳ Ｐゴシック" panose="020B0600070205080204" pitchFamily="50" charset="-128"/>
              <a:ea typeface="ＭＳ Ｐゴシック" panose="020B0600070205080204" pitchFamily="50" charset="-128"/>
            </a:rPr>
            <a:t>円減少した。これは、新型コロナウイルスワクチン接種関連事業の減やクリーンセンター周辺環境整備事業の減が主な要因である。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4,973</a:t>
          </a:r>
          <a:r>
            <a:rPr kumimoji="1" lang="ja-JP" altLang="en-US" sz="1300">
              <a:latin typeface="ＭＳ Ｐゴシック" panose="020B0600070205080204" pitchFamily="50" charset="-128"/>
              <a:ea typeface="ＭＳ Ｐゴシック" panose="020B0600070205080204" pitchFamily="50" charset="-128"/>
            </a:rPr>
            <a:t>円となっており、台風第</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号による災害復旧事業により皆増となった。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令和４年度については、円安の影響等により法人税割が見込みより増となったこと等から、実質収支額が前年度比約</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億円の増、標準財政規模に占める割合では</a:t>
          </a:r>
          <a:r>
            <a:rPr kumimoji="1" lang="en-US" altLang="ja-JP" sz="1400">
              <a:latin typeface="ＭＳ ゴシック" pitchFamily="49" charset="-128"/>
              <a:ea typeface="ＭＳ ゴシック" pitchFamily="49" charset="-128"/>
            </a:rPr>
            <a:t>1.96</a:t>
          </a:r>
          <a:r>
            <a:rPr kumimoji="1" lang="ja-JP" altLang="en-US" sz="1400">
              <a:latin typeface="ＭＳ ゴシック" pitchFamily="49" charset="-128"/>
              <a:ea typeface="ＭＳ ゴシック" pitchFamily="49" charset="-128"/>
            </a:rPr>
            <a:t>ポイント増となっている。実質単年度収支は、財政調整基金取崩額が増加したことにより、マイナスとなった。財政調整基金は、収支調整のための取り崩しはあったものの、決算剰余金等を積み立てたことにより前年度とほぼ同額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令和元年度以降すべての会計で黒字となっており、連結実質赤字は生じていない。平成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年度の「その他会計（赤字）」は、公共下水道事業特別会計が平成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日から公営企業会計へ移行したことが要因となっている。</a:t>
          </a:r>
        </a:p>
        <a:p>
          <a:r>
            <a:rPr kumimoji="1" lang="ja-JP" altLang="en-US" sz="1400">
              <a:latin typeface="ＭＳ ゴシック" pitchFamily="49" charset="-128"/>
              <a:ea typeface="ＭＳ ゴシック" pitchFamily="49" charset="-128"/>
            </a:rPr>
            <a:t>　令和４年度については、一般会計以外では、特に病院事業会計と介護保険事業特別会計において黒字額が増加した。</a:t>
          </a:r>
        </a:p>
        <a:p>
          <a:r>
            <a:rPr kumimoji="1" lang="ja-JP" altLang="en-US" sz="1400">
              <a:latin typeface="ＭＳ ゴシック" pitchFamily="49" charset="-128"/>
              <a:ea typeface="ＭＳ ゴシック" pitchFamily="49" charset="-128"/>
            </a:rPr>
            <a:t>　病院事業会計は、流動負債が減となったことに加え、入院収益及び外来収益が増加し流動資産が増となったことにより、標準財政規模に占める割合は、前年度比</a:t>
          </a:r>
          <a:r>
            <a:rPr kumimoji="1" lang="en-US" altLang="ja-JP" sz="1400">
              <a:latin typeface="ＭＳ ゴシック" pitchFamily="49" charset="-128"/>
              <a:ea typeface="ＭＳ ゴシック" pitchFamily="49" charset="-128"/>
            </a:rPr>
            <a:t>1.61</a:t>
          </a:r>
          <a:r>
            <a:rPr kumimoji="1" lang="ja-JP" altLang="en-US" sz="1400">
              <a:latin typeface="ＭＳ ゴシック" pitchFamily="49" charset="-128"/>
              <a:ea typeface="ＭＳ ゴシック" pitchFamily="49" charset="-128"/>
            </a:rPr>
            <a:t>ポイント増となった。引き続き設備や人材を有効に活用し、医業収益の向上とコスト削減に努めることで経営の改善に取り組む。</a:t>
          </a:r>
        </a:p>
        <a:p>
          <a:r>
            <a:rPr kumimoji="1" lang="ja-JP" altLang="en-US" sz="1400">
              <a:latin typeface="ＭＳ ゴシック" pitchFamily="49" charset="-128"/>
              <a:ea typeface="ＭＳ ゴシック" pitchFamily="49" charset="-128"/>
            </a:rPr>
            <a:t>　介護保険事業特別会計は、保険給付費が減となったことに加え、徴収強化による保険料収入の増や繰越金の増等により、標準財政規模に占める割合は、前年度比</a:t>
          </a:r>
          <a:r>
            <a:rPr kumimoji="1" lang="en-US" altLang="ja-JP" sz="1400">
              <a:latin typeface="ＭＳ ゴシック" pitchFamily="49" charset="-128"/>
              <a:ea typeface="ＭＳ ゴシック" pitchFamily="49" charset="-128"/>
            </a:rPr>
            <a:t>0.91</a:t>
          </a:r>
          <a:r>
            <a:rPr kumimoji="1" lang="ja-JP" altLang="en-US" sz="1400">
              <a:latin typeface="ＭＳ ゴシック" pitchFamily="49" charset="-128"/>
              <a:ea typeface="ＭＳ ゴシック" pitchFamily="49" charset="-128"/>
            </a:rPr>
            <a:t>ポイント増となった。引き続き、健全な運営に努めていく。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70391681</v>
      </c>
      <c r="BO4" s="371"/>
      <c r="BP4" s="371"/>
      <c r="BQ4" s="371"/>
      <c r="BR4" s="371"/>
      <c r="BS4" s="371"/>
      <c r="BT4" s="371"/>
      <c r="BU4" s="372"/>
      <c r="BV4" s="370">
        <v>75329595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8.6999999999999993</v>
      </c>
      <c r="CU4" s="377"/>
      <c r="CV4" s="377"/>
      <c r="CW4" s="377"/>
      <c r="CX4" s="377"/>
      <c r="CY4" s="377"/>
      <c r="CZ4" s="377"/>
      <c r="DA4" s="378"/>
      <c r="DB4" s="376">
        <v>6.8</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66149706</v>
      </c>
      <c r="BO5" s="408"/>
      <c r="BP5" s="408"/>
      <c r="BQ5" s="408"/>
      <c r="BR5" s="408"/>
      <c r="BS5" s="408"/>
      <c r="BT5" s="408"/>
      <c r="BU5" s="409"/>
      <c r="BV5" s="407">
        <v>72354969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86.2</v>
      </c>
      <c r="CU5" s="405"/>
      <c r="CV5" s="405"/>
      <c r="CW5" s="405"/>
      <c r="CX5" s="405"/>
      <c r="CY5" s="405"/>
      <c r="CZ5" s="405"/>
      <c r="DA5" s="406"/>
      <c r="DB5" s="404">
        <v>84.5</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4241975</v>
      </c>
      <c r="BO6" s="408"/>
      <c r="BP6" s="408"/>
      <c r="BQ6" s="408"/>
      <c r="BR6" s="408"/>
      <c r="BS6" s="408"/>
      <c r="BT6" s="408"/>
      <c r="BU6" s="409"/>
      <c r="BV6" s="407">
        <v>2974626</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88.4</v>
      </c>
      <c r="CU6" s="445"/>
      <c r="CV6" s="445"/>
      <c r="CW6" s="445"/>
      <c r="CX6" s="445"/>
      <c r="CY6" s="445"/>
      <c r="CZ6" s="445"/>
      <c r="DA6" s="446"/>
      <c r="DB6" s="444">
        <v>90.5</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817200</v>
      </c>
      <c r="BO7" s="408"/>
      <c r="BP7" s="408"/>
      <c r="BQ7" s="408"/>
      <c r="BR7" s="408"/>
      <c r="BS7" s="408"/>
      <c r="BT7" s="408"/>
      <c r="BU7" s="409"/>
      <c r="BV7" s="407">
        <v>226282</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39268295</v>
      </c>
      <c r="CU7" s="408"/>
      <c r="CV7" s="408"/>
      <c r="CW7" s="408"/>
      <c r="CX7" s="408"/>
      <c r="CY7" s="408"/>
      <c r="CZ7" s="408"/>
      <c r="DA7" s="409"/>
      <c r="DB7" s="407">
        <v>40640100</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104</v>
      </c>
      <c r="AV8" s="440"/>
      <c r="AW8" s="440"/>
      <c r="AX8" s="440"/>
      <c r="AY8" s="441" t="s">
        <v>112</v>
      </c>
      <c r="AZ8" s="442"/>
      <c r="BA8" s="442"/>
      <c r="BB8" s="442"/>
      <c r="BC8" s="442"/>
      <c r="BD8" s="442"/>
      <c r="BE8" s="442"/>
      <c r="BF8" s="442"/>
      <c r="BG8" s="442"/>
      <c r="BH8" s="442"/>
      <c r="BI8" s="442"/>
      <c r="BJ8" s="442"/>
      <c r="BK8" s="442"/>
      <c r="BL8" s="442"/>
      <c r="BM8" s="443"/>
      <c r="BN8" s="407">
        <v>3424775</v>
      </c>
      <c r="BO8" s="408"/>
      <c r="BP8" s="408"/>
      <c r="BQ8" s="408"/>
      <c r="BR8" s="408"/>
      <c r="BS8" s="408"/>
      <c r="BT8" s="408"/>
      <c r="BU8" s="409"/>
      <c r="BV8" s="407">
        <v>2748344</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0.8</v>
      </c>
      <c r="CU8" s="448"/>
      <c r="CV8" s="448"/>
      <c r="CW8" s="448"/>
      <c r="CX8" s="448"/>
      <c r="CY8" s="448"/>
      <c r="CZ8" s="448"/>
      <c r="DA8" s="449"/>
      <c r="DB8" s="447">
        <v>0.82</v>
      </c>
      <c r="DC8" s="448"/>
      <c r="DD8" s="448"/>
      <c r="DE8" s="448"/>
      <c r="DF8" s="448"/>
      <c r="DG8" s="448"/>
      <c r="DH8" s="448"/>
      <c r="DI8" s="449"/>
    </row>
    <row r="9" spans="1:119" ht="18.75" customHeight="1" thickBot="1">
      <c r="A9" s="181"/>
      <c r="B9" s="401" t="s">
        <v>114</v>
      </c>
      <c r="C9" s="402"/>
      <c r="D9" s="402"/>
      <c r="E9" s="402"/>
      <c r="F9" s="402"/>
      <c r="G9" s="402"/>
      <c r="H9" s="402"/>
      <c r="I9" s="402"/>
      <c r="J9" s="402"/>
      <c r="K9" s="450"/>
      <c r="L9" s="451" t="s">
        <v>115</v>
      </c>
      <c r="M9" s="452"/>
      <c r="N9" s="452"/>
      <c r="O9" s="452"/>
      <c r="P9" s="452"/>
      <c r="Q9" s="453"/>
      <c r="R9" s="454">
        <v>166672</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676431</v>
      </c>
      <c r="BO9" s="408"/>
      <c r="BP9" s="408"/>
      <c r="BQ9" s="408"/>
      <c r="BR9" s="408"/>
      <c r="BS9" s="408"/>
      <c r="BT9" s="408"/>
      <c r="BU9" s="409"/>
      <c r="BV9" s="407">
        <v>1687212</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10.8</v>
      </c>
      <c r="CU9" s="405"/>
      <c r="CV9" s="405"/>
      <c r="CW9" s="405"/>
      <c r="CX9" s="405"/>
      <c r="CY9" s="405"/>
      <c r="CZ9" s="405"/>
      <c r="DA9" s="406"/>
      <c r="DB9" s="404">
        <v>11.8</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121</v>
      </c>
      <c r="M10" s="437"/>
      <c r="N10" s="437"/>
      <c r="O10" s="437"/>
      <c r="P10" s="437"/>
      <c r="Q10" s="438"/>
      <c r="R10" s="458">
        <v>167210</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104</v>
      </c>
      <c r="AV10" s="440"/>
      <c r="AW10" s="440"/>
      <c r="AX10" s="440"/>
      <c r="AY10" s="441" t="s">
        <v>123</v>
      </c>
      <c r="AZ10" s="442"/>
      <c r="BA10" s="442"/>
      <c r="BB10" s="442"/>
      <c r="BC10" s="442"/>
      <c r="BD10" s="442"/>
      <c r="BE10" s="442"/>
      <c r="BF10" s="442"/>
      <c r="BG10" s="442"/>
      <c r="BH10" s="442"/>
      <c r="BI10" s="442"/>
      <c r="BJ10" s="442"/>
      <c r="BK10" s="442"/>
      <c r="BL10" s="442"/>
      <c r="BM10" s="443"/>
      <c r="BN10" s="407">
        <v>13617</v>
      </c>
      <c r="BO10" s="408"/>
      <c r="BP10" s="408"/>
      <c r="BQ10" s="408"/>
      <c r="BR10" s="408"/>
      <c r="BS10" s="408"/>
      <c r="BT10" s="408"/>
      <c r="BU10" s="409"/>
      <c r="BV10" s="407">
        <v>14002</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104</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c r="A12" s="181"/>
      <c r="B12" s="467" t="s">
        <v>131</v>
      </c>
      <c r="C12" s="468"/>
      <c r="D12" s="468"/>
      <c r="E12" s="468"/>
      <c r="F12" s="468"/>
      <c r="G12" s="468"/>
      <c r="H12" s="468"/>
      <c r="I12" s="468"/>
      <c r="J12" s="468"/>
      <c r="K12" s="469"/>
      <c r="L12" s="476" t="s">
        <v>132</v>
      </c>
      <c r="M12" s="477"/>
      <c r="N12" s="477"/>
      <c r="O12" s="477"/>
      <c r="P12" s="477"/>
      <c r="Q12" s="478"/>
      <c r="R12" s="479">
        <v>167520</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1301871</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139</v>
      </c>
      <c r="N13" s="499"/>
      <c r="O13" s="499"/>
      <c r="P13" s="499"/>
      <c r="Q13" s="500"/>
      <c r="R13" s="491">
        <v>158511</v>
      </c>
      <c r="S13" s="492"/>
      <c r="T13" s="492"/>
      <c r="U13" s="492"/>
      <c r="V13" s="493"/>
      <c r="W13" s="423" t="s">
        <v>140</v>
      </c>
      <c r="X13" s="424"/>
      <c r="Y13" s="424"/>
      <c r="Z13" s="424"/>
      <c r="AA13" s="424"/>
      <c r="AB13" s="414"/>
      <c r="AC13" s="458">
        <v>3127</v>
      </c>
      <c r="AD13" s="459"/>
      <c r="AE13" s="459"/>
      <c r="AF13" s="459"/>
      <c r="AG13" s="501"/>
      <c r="AH13" s="458">
        <v>3359</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-611823</v>
      </c>
      <c r="BO13" s="408"/>
      <c r="BP13" s="408"/>
      <c r="BQ13" s="408"/>
      <c r="BR13" s="408"/>
      <c r="BS13" s="408"/>
      <c r="BT13" s="408"/>
      <c r="BU13" s="409"/>
      <c r="BV13" s="407">
        <v>1701214</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1.7</v>
      </c>
      <c r="CU13" s="405"/>
      <c r="CV13" s="405"/>
      <c r="CW13" s="405"/>
      <c r="CX13" s="405"/>
      <c r="CY13" s="405"/>
      <c r="CZ13" s="405"/>
      <c r="DA13" s="406"/>
      <c r="DB13" s="404">
        <v>2.5</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145</v>
      </c>
      <c r="M14" s="489"/>
      <c r="N14" s="489"/>
      <c r="O14" s="489"/>
      <c r="P14" s="489"/>
      <c r="Q14" s="490"/>
      <c r="R14" s="491">
        <v>168175</v>
      </c>
      <c r="S14" s="492"/>
      <c r="T14" s="492"/>
      <c r="U14" s="492"/>
      <c r="V14" s="493"/>
      <c r="W14" s="397"/>
      <c r="X14" s="398"/>
      <c r="Y14" s="398"/>
      <c r="Z14" s="398"/>
      <c r="AA14" s="398"/>
      <c r="AB14" s="387"/>
      <c r="AC14" s="494">
        <v>3.8</v>
      </c>
      <c r="AD14" s="495"/>
      <c r="AE14" s="495"/>
      <c r="AF14" s="495"/>
      <c r="AG14" s="496"/>
      <c r="AH14" s="494">
        <v>4.0999999999999996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t="s">
        <v>130</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147</v>
      </c>
      <c r="N15" s="499"/>
      <c r="O15" s="499"/>
      <c r="P15" s="499"/>
      <c r="Q15" s="500"/>
      <c r="R15" s="491">
        <v>159807</v>
      </c>
      <c r="S15" s="492"/>
      <c r="T15" s="492"/>
      <c r="U15" s="492"/>
      <c r="V15" s="493"/>
      <c r="W15" s="423" t="s">
        <v>148</v>
      </c>
      <c r="X15" s="424"/>
      <c r="Y15" s="424"/>
      <c r="Z15" s="424"/>
      <c r="AA15" s="424"/>
      <c r="AB15" s="414"/>
      <c r="AC15" s="458">
        <v>33604</v>
      </c>
      <c r="AD15" s="459"/>
      <c r="AE15" s="459"/>
      <c r="AF15" s="459"/>
      <c r="AG15" s="501"/>
      <c r="AH15" s="458">
        <v>33918</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24604678</v>
      </c>
      <c r="BO15" s="371"/>
      <c r="BP15" s="371"/>
      <c r="BQ15" s="371"/>
      <c r="BR15" s="371"/>
      <c r="BS15" s="371"/>
      <c r="BT15" s="371"/>
      <c r="BU15" s="372"/>
      <c r="BV15" s="370">
        <v>23559520</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40.700000000000003</v>
      </c>
      <c r="AD16" s="495"/>
      <c r="AE16" s="495"/>
      <c r="AF16" s="495"/>
      <c r="AG16" s="496"/>
      <c r="AH16" s="494">
        <v>41.2</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31670570</v>
      </c>
      <c r="BO16" s="408"/>
      <c r="BP16" s="408"/>
      <c r="BQ16" s="408"/>
      <c r="BR16" s="408"/>
      <c r="BS16" s="408"/>
      <c r="BT16" s="408"/>
      <c r="BU16" s="409"/>
      <c r="BV16" s="407">
        <v>30501535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45740</v>
      </c>
      <c r="AD17" s="459"/>
      <c r="AE17" s="459"/>
      <c r="AF17" s="459"/>
      <c r="AG17" s="501"/>
      <c r="AH17" s="458">
        <v>45035</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31166232</v>
      </c>
      <c r="BO17" s="408"/>
      <c r="BP17" s="408"/>
      <c r="BQ17" s="408"/>
      <c r="BR17" s="408"/>
      <c r="BS17" s="408"/>
      <c r="BT17" s="408"/>
      <c r="BU17" s="409"/>
      <c r="BV17" s="407">
        <v>29834563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158</v>
      </c>
      <c r="C18" s="450"/>
      <c r="D18" s="450"/>
      <c r="E18" s="530"/>
      <c r="F18" s="530"/>
      <c r="G18" s="530"/>
      <c r="H18" s="530"/>
      <c r="I18" s="530"/>
      <c r="J18" s="530"/>
      <c r="K18" s="530"/>
      <c r="L18" s="531">
        <v>163.44999999999999</v>
      </c>
      <c r="M18" s="531"/>
      <c r="N18" s="531"/>
      <c r="O18" s="531"/>
      <c r="P18" s="531"/>
      <c r="Q18" s="531"/>
      <c r="R18" s="532"/>
      <c r="S18" s="532"/>
      <c r="T18" s="532"/>
      <c r="U18" s="532"/>
      <c r="V18" s="533"/>
      <c r="W18" s="425"/>
      <c r="X18" s="426"/>
      <c r="Y18" s="426"/>
      <c r="Z18" s="426"/>
      <c r="AA18" s="426"/>
      <c r="AB18" s="417"/>
      <c r="AC18" s="534">
        <v>55.5</v>
      </c>
      <c r="AD18" s="535"/>
      <c r="AE18" s="535"/>
      <c r="AF18" s="535"/>
      <c r="AG18" s="536"/>
      <c r="AH18" s="534">
        <v>54.7</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35535034</v>
      </c>
      <c r="BO18" s="408"/>
      <c r="BP18" s="408"/>
      <c r="BQ18" s="408"/>
      <c r="BR18" s="408"/>
      <c r="BS18" s="408"/>
      <c r="BT18" s="408"/>
      <c r="BU18" s="409"/>
      <c r="BV18" s="407">
        <v>35280056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160</v>
      </c>
      <c r="C19" s="450"/>
      <c r="D19" s="450"/>
      <c r="E19" s="530"/>
      <c r="F19" s="530"/>
      <c r="G19" s="530"/>
      <c r="H19" s="530"/>
      <c r="I19" s="530"/>
      <c r="J19" s="530"/>
      <c r="K19" s="530"/>
      <c r="L19" s="538">
        <v>1020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48659694</v>
      </c>
      <c r="BO19" s="408"/>
      <c r="BP19" s="408"/>
      <c r="BQ19" s="408"/>
      <c r="BR19" s="408"/>
      <c r="BS19" s="408"/>
      <c r="BT19" s="408"/>
      <c r="BU19" s="409"/>
      <c r="BV19" s="407">
        <v>46807561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162</v>
      </c>
      <c r="C20" s="450"/>
      <c r="D20" s="450"/>
      <c r="E20" s="530"/>
      <c r="F20" s="530"/>
      <c r="G20" s="530"/>
      <c r="H20" s="530"/>
      <c r="I20" s="530"/>
      <c r="J20" s="530"/>
      <c r="K20" s="530"/>
      <c r="L20" s="538">
        <v>65059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54981653</v>
      </c>
      <c r="BO22" s="371"/>
      <c r="BP22" s="371"/>
      <c r="BQ22" s="371"/>
      <c r="BR22" s="371"/>
      <c r="BS22" s="371"/>
      <c r="BT22" s="371"/>
      <c r="BU22" s="372"/>
      <c r="BV22" s="370">
        <v>56769010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49200143</v>
      </c>
      <c r="BO23" s="408"/>
      <c r="BP23" s="408"/>
      <c r="BQ23" s="408"/>
      <c r="BR23" s="408"/>
      <c r="BS23" s="408"/>
      <c r="BT23" s="408"/>
      <c r="BU23" s="409"/>
      <c r="BV23" s="407">
        <v>50360334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172</v>
      </c>
      <c r="F24" s="437"/>
      <c r="G24" s="437"/>
      <c r="H24" s="437"/>
      <c r="I24" s="437"/>
      <c r="J24" s="437"/>
      <c r="K24" s="438"/>
      <c r="L24" s="458">
        <v>1</v>
      </c>
      <c r="M24" s="459"/>
      <c r="N24" s="459"/>
      <c r="O24" s="459"/>
      <c r="P24" s="501"/>
      <c r="Q24" s="458">
        <v>9600</v>
      </c>
      <c r="R24" s="459"/>
      <c r="S24" s="459"/>
      <c r="T24" s="459"/>
      <c r="U24" s="459"/>
      <c r="V24" s="501"/>
      <c r="W24" s="553"/>
      <c r="X24" s="554"/>
      <c r="Y24" s="555"/>
      <c r="Z24" s="457" t="s">
        <v>173</v>
      </c>
      <c r="AA24" s="437"/>
      <c r="AB24" s="437"/>
      <c r="AC24" s="437"/>
      <c r="AD24" s="437"/>
      <c r="AE24" s="437"/>
      <c r="AF24" s="437"/>
      <c r="AG24" s="438"/>
      <c r="AH24" s="458">
        <v>959</v>
      </c>
      <c r="AI24" s="459"/>
      <c r="AJ24" s="459"/>
      <c r="AK24" s="459"/>
      <c r="AL24" s="501"/>
      <c r="AM24" s="458">
        <v>3058251</v>
      </c>
      <c r="AN24" s="459"/>
      <c r="AO24" s="459"/>
      <c r="AP24" s="459"/>
      <c r="AQ24" s="459"/>
      <c r="AR24" s="501"/>
      <c r="AS24" s="458">
        <v>3189</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26971866</v>
      </c>
      <c r="BO24" s="408"/>
      <c r="BP24" s="408"/>
      <c r="BQ24" s="408"/>
      <c r="BR24" s="408"/>
      <c r="BS24" s="408"/>
      <c r="BT24" s="408"/>
      <c r="BU24" s="409"/>
      <c r="BV24" s="407">
        <v>27302407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175</v>
      </c>
      <c r="F25" s="437"/>
      <c r="G25" s="437"/>
      <c r="H25" s="437"/>
      <c r="I25" s="437"/>
      <c r="J25" s="437"/>
      <c r="K25" s="438"/>
      <c r="L25" s="458">
        <v>1</v>
      </c>
      <c r="M25" s="459"/>
      <c r="N25" s="459"/>
      <c r="O25" s="459"/>
      <c r="P25" s="501"/>
      <c r="Q25" s="458">
        <v>7800</v>
      </c>
      <c r="R25" s="459"/>
      <c r="S25" s="459"/>
      <c r="T25" s="459"/>
      <c r="U25" s="459"/>
      <c r="V25" s="501"/>
      <c r="W25" s="553"/>
      <c r="X25" s="554"/>
      <c r="Y25" s="555"/>
      <c r="Z25" s="457" t="s">
        <v>176</v>
      </c>
      <c r="AA25" s="437"/>
      <c r="AB25" s="437"/>
      <c r="AC25" s="437"/>
      <c r="AD25" s="437"/>
      <c r="AE25" s="437"/>
      <c r="AF25" s="437"/>
      <c r="AG25" s="438"/>
      <c r="AH25" s="458">
        <v>206</v>
      </c>
      <c r="AI25" s="459"/>
      <c r="AJ25" s="459"/>
      <c r="AK25" s="459"/>
      <c r="AL25" s="501"/>
      <c r="AM25" s="458">
        <v>623356</v>
      </c>
      <c r="AN25" s="459"/>
      <c r="AO25" s="459"/>
      <c r="AP25" s="459"/>
      <c r="AQ25" s="459"/>
      <c r="AR25" s="501"/>
      <c r="AS25" s="458">
        <v>3026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19100534</v>
      </c>
      <c r="BO25" s="371"/>
      <c r="BP25" s="371"/>
      <c r="BQ25" s="371"/>
      <c r="BR25" s="371"/>
      <c r="BS25" s="371"/>
      <c r="BT25" s="371"/>
      <c r="BU25" s="372"/>
      <c r="BV25" s="370">
        <v>15961479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178</v>
      </c>
      <c r="F26" s="437"/>
      <c r="G26" s="437"/>
      <c r="H26" s="437"/>
      <c r="I26" s="437"/>
      <c r="J26" s="437"/>
      <c r="K26" s="438"/>
      <c r="L26" s="458">
        <v>1</v>
      </c>
      <c r="M26" s="459"/>
      <c r="N26" s="459"/>
      <c r="O26" s="459"/>
      <c r="P26" s="501"/>
      <c r="Q26" s="458">
        <v>7100</v>
      </c>
      <c r="R26" s="459"/>
      <c r="S26" s="459"/>
      <c r="T26" s="459"/>
      <c r="U26" s="459"/>
      <c r="V26" s="501"/>
      <c r="W26" s="553"/>
      <c r="X26" s="554"/>
      <c r="Y26" s="555"/>
      <c r="Z26" s="457" t="s">
        <v>179</v>
      </c>
      <c r="AA26" s="559"/>
      <c r="AB26" s="559"/>
      <c r="AC26" s="559"/>
      <c r="AD26" s="559"/>
      <c r="AE26" s="559"/>
      <c r="AF26" s="559"/>
      <c r="AG26" s="560"/>
      <c r="AH26" s="458">
        <v>47</v>
      </c>
      <c r="AI26" s="459"/>
      <c r="AJ26" s="459"/>
      <c r="AK26" s="459"/>
      <c r="AL26" s="501"/>
      <c r="AM26" s="458">
        <v>143256</v>
      </c>
      <c r="AN26" s="459"/>
      <c r="AO26" s="459"/>
      <c r="AP26" s="459"/>
      <c r="AQ26" s="459"/>
      <c r="AR26" s="501"/>
      <c r="AS26" s="458">
        <v>3048</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181</v>
      </c>
      <c r="F27" s="437"/>
      <c r="G27" s="437"/>
      <c r="H27" s="437"/>
      <c r="I27" s="437"/>
      <c r="J27" s="437"/>
      <c r="K27" s="438"/>
      <c r="L27" s="458">
        <v>1</v>
      </c>
      <c r="M27" s="459"/>
      <c r="N27" s="459"/>
      <c r="O27" s="459"/>
      <c r="P27" s="501"/>
      <c r="Q27" s="458">
        <v>5200</v>
      </c>
      <c r="R27" s="459"/>
      <c r="S27" s="459"/>
      <c r="T27" s="459"/>
      <c r="U27" s="459"/>
      <c r="V27" s="501"/>
      <c r="W27" s="553"/>
      <c r="X27" s="554"/>
      <c r="Y27" s="555"/>
      <c r="Z27" s="457" t="s">
        <v>182</v>
      </c>
      <c r="AA27" s="437"/>
      <c r="AB27" s="437"/>
      <c r="AC27" s="437"/>
      <c r="AD27" s="437"/>
      <c r="AE27" s="437"/>
      <c r="AF27" s="437"/>
      <c r="AG27" s="438"/>
      <c r="AH27" s="458">
        <v>121</v>
      </c>
      <c r="AI27" s="459"/>
      <c r="AJ27" s="459"/>
      <c r="AK27" s="459"/>
      <c r="AL27" s="501"/>
      <c r="AM27" s="458">
        <v>371409</v>
      </c>
      <c r="AN27" s="459"/>
      <c r="AO27" s="459"/>
      <c r="AP27" s="459"/>
      <c r="AQ27" s="459"/>
      <c r="AR27" s="501"/>
      <c r="AS27" s="458">
        <v>3069</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184</v>
      </c>
      <c r="BO27" s="527"/>
      <c r="BP27" s="527"/>
      <c r="BQ27" s="527"/>
      <c r="BR27" s="527"/>
      <c r="BS27" s="527"/>
      <c r="BT27" s="527"/>
      <c r="BU27" s="528"/>
      <c r="BV27" s="526" t="s">
        <v>184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185</v>
      </c>
      <c r="F28" s="437"/>
      <c r="G28" s="437"/>
      <c r="H28" s="437"/>
      <c r="I28" s="437"/>
      <c r="J28" s="437"/>
      <c r="K28" s="438"/>
      <c r="L28" s="458">
        <v>1</v>
      </c>
      <c r="M28" s="459"/>
      <c r="N28" s="459"/>
      <c r="O28" s="459"/>
      <c r="P28" s="501"/>
      <c r="Q28" s="458">
        <v>4700</v>
      </c>
      <c r="R28" s="459"/>
      <c r="S28" s="459"/>
      <c r="T28" s="459"/>
      <c r="U28" s="459"/>
      <c r="V28" s="501"/>
      <c r="W28" s="553"/>
      <c r="X28" s="554"/>
      <c r="Y28" s="555"/>
      <c r="Z28" s="457" t="s">
        <v>186</v>
      </c>
      <c r="AA28" s="437"/>
      <c r="AB28" s="437"/>
      <c r="AC28" s="437"/>
      <c r="AD28" s="437"/>
      <c r="AE28" s="437"/>
      <c r="AF28" s="437"/>
      <c r="AG28" s="438"/>
      <c r="AH28" s="458" t="s">
        <v>130</v>
      </c>
      <c r="AI28" s="459"/>
      <c r="AJ28" s="459"/>
      <c r="AK28" s="459"/>
      <c r="AL28" s="501"/>
      <c r="AM28" s="458" t="s">
        <v>184</v>
      </c>
      <c r="AN28" s="459"/>
      <c r="AO28" s="459"/>
      <c r="AP28" s="459"/>
      <c r="AQ28" s="459"/>
      <c r="AR28" s="501"/>
      <c r="AS28" s="458" t="s">
        <v>130</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8010730</v>
      </c>
      <c r="BO28" s="371"/>
      <c r="BP28" s="371"/>
      <c r="BQ28" s="371"/>
      <c r="BR28" s="371"/>
      <c r="BS28" s="371"/>
      <c r="BT28" s="371"/>
      <c r="BU28" s="372"/>
      <c r="BV28" s="370">
        <v>7924305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188</v>
      </c>
      <c r="F29" s="437"/>
      <c r="G29" s="437"/>
      <c r="H29" s="437"/>
      <c r="I29" s="437"/>
      <c r="J29" s="437"/>
      <c r="K29" s="438"/>
      <c r="L29" s="458">
        <v>24</v>
      </c>
      <c r="M29" s="459"/>
      <c r="N29" s="459"/>
      <c r="O29" s="459"/>
      <c r="P29" s="501"/>
      <c r="Q29" s="458">
        <v>4300</v>
      </c>
      <c r="R29" s="459"/>
      <c r="S29" s="459"/>
      <c r="T29" s="459"/>
      <c r="U29" s="459"/>
      <c r="V29" s="501"/>
      <c r="W29" s="556"/>
      <c r="X29" s="557"/>
      <c r="Y29" s="558"/>
      <c r="Z29" s="457" t="s">
        <v>189</v>
      </c>
      <c r="AA29" s="437"/>
      <c r="AB29" s="437"/>
      <c r="AC29" s="437"/>
      <c r="AD29" s="437"/>
      <c r="AE29" s="437"/>
      <c r="AF29" s="437"/>
      <c r="AG29" s="438"/>
      <c r="AH29" s="458">
        <v>1080</v>
      </c>
      <c r="AI29" s="459"/>
      <c r="AJ29" s="459"/>
      <c r="AK29" s="459"/>
      <c r="AL29" s="501"/>
      <c r="AM29" s="458">
        <v>3429660</v>
      </c>
      <c r="AN29" s="459"/>
      <c r="AO29" s="459"/>
      <c r="AP29" s="459"/>
      <c r="AQ29" s="459"/>
      <c r="AR29" s="501"/>
      <c r="AS29" s="458">
        <v>3176</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t="s">
        <v>184</v>
      </c>
      <c r="BO29" s="408"/>
      <c r="BP29" s="408"/>
      <c r="BQ29" s="408"/>
      <c r="BR29" s="408"/>
      <c r="BS29" s="408"/>
      <c r="BT29" s="408"/>
      <c r="BU29" s="409"/>
      <c r="BV29" s="407" t="s">
        <v>184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98.5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5670625</v>
      </c>
      <c r="BO30" s="527"/>
      <c r="BP30" s="527"/>
      <c r="BQ30" s="527"/>
      <c r="BR30" s="527"/>
      <c r="BS30" s="527"/>
      <c r="BT30" s="527"/>
      <c r="BU30" s="528"/>
      <c r="BV30" s="526">
        <v>6516634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204</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太田川原野谷川治水水防組合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磐田市勤労者福祉サービスセンター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中遠広域事務組合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磐田原総合開発</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〇</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IF('各会計、関係団体の財政状況及び健全化判断比率'!B34="","",'各会計、関係団体の財政状況及び健全化判断比率'!B34)</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中東遠看護専門学校組合</v>
      </c>
      <c r="BZ36" s="598"/>
      <c r="CA36" s="598"/>
      <c r="CB36" s="598"/>
      <c r="CC36" s="598"/>
      <c r="CD36" s="598"/>
      <c r="CE36" s="598"/>
      <c r="CF36" s="598"/>
      <c r="CG36" s="598"/>
      <c r="CH36" s="598"/>
      <c r="CI36" s="598"/>
      <c r="CJ36" s="598"/>
      <c r="CK36" s="598"/>
      <c r="CL36" s="598"/>
      <c r="CM36" s="598"/>
      <c r="CN36" s="181"/>
      <c r="CO36" s="597">
        <f t="shared" si="3"/>
        <v>17</v>
      </c>
      <c r="CP36" s="597"/>
      <c r="CQ36" s="598" t="str">
        <f>IF('各会計、関係団体の財政状況及び健全化判断比率'!BS9="","",'各会計、関係団体の財政状況及び健全化判断比率'!BS9)</f>
        <v>磐田市土地開発公社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〇</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駐車場事業特別会計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静岡県後期高齢者医療広域連合</v>
      </c>
      <c r="BZ37" s="598"/>
      <c r="CA37" s="598"/>
      <c r="CB37" s="598"/>
      <c r="CC37" s="598"/>
      <c r="CD37" s="598"/>
      <c r="CE37" s="598"/>
      <c r="CF37" s="598"/>
      <c r="CG37" s="598"/>
      <c r="CH37" s="598"/>
      <c r="CI37" s="598"/>
      <c r="CJ37" s="598"/>
      <c r="CK37" s="598"/>
      <c r="CL37" s="598"/>
      <c r="CM37" s="598"/>
      <c r="CN37" s="181"/>
      <c r="CO37" s="597">
        <f t="shared" si="3"/>
        <v>18</v>
      </c>
      <c r="CP37" s="597"/>
      <c r="CQ37" s="598" t="str">
        <f>IF('各会計、関係団体の財政状況及び健全化判断比率'!BS10="","",'各会計、関係団体の財政状況及び健全化判断比率'!BS10)</f>
        <v>とよおか採れたて元気むら</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静岡地方税滞納整理機構</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静岡県後期高齢者医療広域連合（事業会計分）</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YhT9nXsVpD/9hV0ZkxpLgVMuCMMVPagv+QxTWNUT8C78DyxSlLXKGX7KKnGYesZiPr7cSZax3uXxQJeFR2PaqQ==" saltValue="R9yi/HitFjJ7jeTFKhGfT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151" t="s">
        <v>564</v>
      </c>
      <c r="D34" s="1151"/>
      <c r="E34" s="1152"/>
      <c r="F34" s="32">
        <v>4.63</v>
      </c>
      <c r="G34" s="33">
        <v>4.7</v>
      </c>
      <c r="H34" s="33">
        <v>5.55</v>
      </c>
      <c r="I34" s="33">
        <v>7.25</v>
      </c>
      <c r="J34" s="34">
        <v>8.86</v>
      </c>
      <c r="K34" s="22"/>
      <c r="L34" s="22"/>
      <c r="M34" s="22"/>
      <c r="N34" s="22"/>
      <c r="O34" s="22"/>
      <c r="P34" s="22"/>
    </row>
    <row r="35" spans="1:16" ht="39" customHeight="1">
      <c r="A35" s="22"/>
      <c r="B35" s="35"/>
      <c r="C35" s="1145" t="s">
        <v>565</v>
      </c>
      <c r="D35" s="1146"/>
      <c r="E35" s="1147"/>
      <c r="F35" s="36">
        <v>4.4400000000000004</v>
      </c>
      <c r="G35" s="37">
        <v>2.29</v>
      </c>
      <c r="H35" s="37">
        <v>2.7</v>
      </c>
      <c r="I35" s="37">
        <v>6.76</v>
      </c>
      <c r="J35" s="38">
        <v>8.7200000000000006</v>
      </c>
      <c r="K35" s="22"/>
      <c r="L35" s="22"/>
      <c r="M35" s="22"/>
      <c r="N35" s="22"/>
      <c r="O35" s="22"/>
      <c r="P35" s="22"/>
    </row>
    <row r="36" spans="1:16" ht="39" customHeight="1">
      <c r="A36" s="22"/>
      <c r="B36" s="35"/>
      <c r="C36" s="1145" t="s">
        <v>566</v>
      </c>
      <c r="D36" s="1146"/>
      <c r="E36" s="1147"/>
      <c r="F36" s="36">
        <v>4.4400000000000004</v>
      </c>
      <c r="G36" s="37">
        <v>4.88</v>
      </c>
      <c r="H36" s="37">
        <v>4.99</v>
      </c>
      <c r="I36" s="37">
        <v>5.04</v>
      </c>
      <c r="J36" s="38">
        <v>5.27</v>
      </c>
      <c r="K36" s="22"/>
      <c r="L36" s="22"/>
      <c r="M36" s="22"/>
      <c r="N36" s="22"/>
      <c r="O36" s="22"/>
      <c r="P36" s="22"/>
    </row>
    <row r="37" spans="1:16" ht="39" customHeight="1">
      <c r="A37" s="22"/>
      <c r="B37" s="35"/>
      <c r="C37" s="1145" t="s">
        <v>567</v>
      </c>
      <c r="D37" s="1146"/>
      <c r="E37" s="1147"/>
      <c r="F37" s="36" t="s">
        <v>514</v>
      </c>
      <c r="G37" s="37">
        <v>1.25</v>
      </c>
      <c r="H37" s="37">
        <v>2.13</v>
      </c>
      <c r="I37" s="37">
        <v>2.85</v>
      </c>
      <c r="J37" s="38">
        <v>3.6</v>
      </c>
      <c r="K37" s="22"/>
      <c r="L37" s="22"/>
      <c r="M37" s="22"/>
      <c r="N37" s="22"/>
      <c r="O37" s="22"/>
      <c r="P37" s="22"/>
    </row>
    <row r="38" spans="1:16" ht="39" customHeight="1">
      <c r="A38" s="22"/>
      <c r="B38" s="35"/>
      <c r="C38" s="1145" t="s">
        <v>568</v>
      </c>
      <c r="D38" s="1146"/>
      <c r="E38" s="1147"/>
      <c r="F38" s="36">
        <v>1.02</v>
      </c>
      <c r="G38" s="37">
        <v>0.97</v>
      </c>
      <c r="H38" s="37">
        <v>0.93</v>
      </c>
      <c r="I38" s="37">
        <v>1.25</v>
      </c>
      <c r="J38" s="38">
        <v>2.16</v>
      </c>
      <c r="K38" s="22"/>
      <c r="L38" s="22"/>
      <c r="M38" s="22"/>
      <c r="N38" s="22"/>
      <c r="O38" s="22"/>
      <c r="P38" s="22"/>
    </row>
    <row r="39" spans="1:16" ht="39" customHeight="1">
      <c r="A39" s="22"/>
      <c r="B39" s="35"/>
      <c r="C39" s="1145" t="s">
        <v>569</v>
      </c>
      <c r="D39" s="1146"/>
      <c r="E39" s="1147"/>
      <c r="F39" s="36">
        <v>0.89</v>
      </c>
      <c r="G39" s="37">
        <v>0.77</v>
      </c>
      <c r="H39" s="37">
        <v>0.64</v>
      </c>
      <c r="I39" s="37">
        <v>0.61</v>
      </c>
      <c r="J39" s="38">
        <v>0.37</v>
      </c>
      <c r="K39" s="22"/>
      <c r="L39" s="22"/>
      <c r="M39" s="22"/>
      <c r="N39" s="22"/>
      <c r="O39" s="22"/>
      <c r="P39" s="22"/>
    </row>
    <row r="40" spans="1:16" ht="39" customHeight="1">
      <c r="A40" s="22"/>
      <c r="B40" s="35"/>
      <c r="C40" s="1145" t="s">
        <v>570</v>
      </c>
      <c r="D40" s="1146"/>
      <c r="E40" s="1147"/>
      <c r="F40" s="36">
        <v>0.03</v>
      </c>
      <c r="G40" s="37">
        <v>0.01</v>
      </c>
      <c r="H40" s="37">
        <v>0.01</v>
      </c>
      <c r="I40" s="37">
        <v>0.02</v>
      </c>
      <c r="J40" s="38">
        <v>0.01</v>
      </c>
      <c r="K40" s="22"/>
      <c r="L40" s="22"/>
      <c r="M40" s="22"/>
      <c r="N40" s="22"/>
      <c r="O40" s="22"/>
      <c r="P40" s="22"/>
    </row>
    <row r="41" spans="1:16" ht="39" customHeight="1">
      <c r="A41" s="22"/>
      <c r="B41" s="35"/>
      <c r="C41" s="1145" t="s">
        <v>571</v>
      </c>
      <c r="D41" s="1146"/>
      <c r="E41" s="1147"/>
      <c r="F41" s="36">
        <v>0</v>
      </c>
      <c r="G41" s="37">
        <v>0</v>
      </c>
      <c r="H41" s="37">
        <v>0</v>
      </c>
      <c r="I41" s="37">
        <v>0</v>
      </c>
      <c r="J41" s="38">
        <v>0</v>
      </c>
      <c r="K41" s="22"/>
      <c r="L41" s="22"/>
      <c r="M41" s="22"/>
      <c r="N41" s="22"/>
      <c r="O41" s="22"/>
      <c r="P41" s="22"/>
    </row>
    <row r="42" spans="1:16" ht="39" customHeight="1">
      <c r="A42" s="22"/>
      <c r="B42" s="39"/>
      <c r="C42" s="1145" t="s">
        <v>572</v>
      </c>
      <c r="D42" s="1146"/>
      <c r="E42" s="1147"/>
      <c r="F42" s="36" t="s">
        <v>573</v>
      </c>
      <c r="G42" s="37" t="s">
        <v>514</v>
      </c>
      <c r="H42" s="37" t="s">
        <v>514</v>
      </c>
      <c r="I42" s="37" t="s">
        <v>514</v>
      </c>
      <c r="J42" s="38" t="s">
        <v>514</v>
      </c>
      <c r="K42" s="22"/>
      <c r="L42" s="22"/>
      <c r="M42" s="22"/>
      <c r="N42" s="22"/>
      <c r="O42" s="22"/>
      <c r="P42" s="22"/>
    </row>
    <row r="43" spans="1:16" ht="39" customHeight="1" thickBot="1">
      <c r="A43" s="22"/>
      <c r="B43" s="40"/>
      <c r="C43" s="1148" t="s">
        <v>574</v>
      </c>
      <c r="D43" s="1149"/>
      <c r="E43" s="1150"/>
      <c r="F43" s="41">
        <v>0.05</v>
      </c>
      <c r="G43" s="42" t="s">
        <v>514</v>
      </c>
      <c r="H43" s="42" t="s">
        <v>514</v>
      </c>
      <c r="I43" s="42" t="s">
        <v>514</v>
      </c>
      <c r="J43" s="43" t="s">
        <v>514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OjUUS2XfdWcjZ3b3rSW3qU3GeH5s96BO1NBic0waIocW9LqGlVpAAceH/lBQDI7DaaI++cC0fr/EK+HqlDkRgw==" saltValue="M6wVkRfBXpfBFODqiguT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153" t="s">
        <v>11</v>
      </c>
      <c r="C45" s="1154"/>
      <c r="D45" s="58"/>
      <c r="E45" s="1159" t="s">
        <v>12</v>
      </c>
      <c r="F45" s="1159"/>
      <c r="G45" s="1159"/>
      <c r="H45" s="1159"/>
      <c r="I45" s="1159"/>
      <c r="J45" s="1160"/>
      <c r="K45" s="59">
        <v>5711</v>
      </c>
      <c r="L45" s="60">
        <v>5583</v>
      </c>
      <c r="M45" s="60">
        <v>5656</v>
      </c>
      <c r="N45" s="60">
        <v>5566</v>
      </c>
      <c r="O45" s="61">
        <v>5297</v>
      </c>
      <c r="P45" s="48"/>
      <c r="Q45" s="48"/>
      <c r="R45" s="48"/>
      <c r="S45" s="48"/>
      <c r="T45" s="48"/>
      <c r="U45" s="48"/>
    </row>
    <row r="46" spans="1:21" ht="30.75" customHeight="1">
      <c r="A46" s="48"/>
      <c r="B46" s="1155"/>
      <c r="C46" s="1156"/>
      <c r="D46" s="62"/>
      <c r="E46" s="1161" t="s">
        <v>13</v>
      </c>
      <c r="F46" s="1161"/>
      <c r="G46" s="1161"/>
      <c r="H46" s="1161"/>
      <c r="I46" s="1161"/>
      <c r="J46" s="1162"/>
      <c r="K46" s="63" t="s">
        <v>514</v>
      </c>
      <c r="L46" s="64" t="s">
        <v>514</v>
      </c>
      <c r="M46" s="64" t="s">
        <v>514</v>
      </c>
      <c r="N46" s="64" t="s">
        <v>514</v>
      </c>
      <c r="O46" s="65" t="s">
        <v>514</v>
      </c>
      <c r="P46" s="48"/>
      <c r="Q46" s="48"/>
      <c r="R46" s="48"/>
      <c r="S46" s="48"/>
      <c r="T46" s="48"/>
      <c r="U46" s="48"/>
    </row>
    <row r="47" spans="1:21" ht="30.75" customHeight="1">
      <c r="A47" s="48"/>
      <c r="B47" s="1155"/>
      <c r="C47" s="1156"/>
      <c r="D47" s="62"/>
      <c r="E47" s="1161" t="s">
        <v>14</v>
      </c>
      <c r="F47" s="1161"/>
      <c r="G47" s="1161"/>
      <c r="H47" s="1161"/>
      <c r="I47" s="1161"/>
      <c r="J47" s="1162"/>
      <c r="K47" s="63" t="s">
        <v>514</v>
      </c>
      <c r="L47" s="64" t="s">
        <v>514</v>
      </c>
      <c r="M47" s="64" t="s">
        <v>514</v>
      </c>
      <c r="N47" s="64" t="s">
        <v>514</v>
      </c>
      <c r="O47" s="65" t="s">
        <v>514</v>
      </c>
      <c r="P47" s="48"/>
      <c r="Q47" s="48"/>
      <c r="R47" s="48"/>
      <c r="S47" s="48"/>
      <c r="T47" s="48"/>
      <c r="U47" s="48"/>
    </row>
    <row r="48" spans="1:21" ht="30.75" customHeight="1">
      <c r="A48" s="48"/>
      <c r="B48" s="1155"/>
      <c r="C48" s="1156"/>
      <c r="D48" s="62"/>
      <c r="E48" s="1161" t="s">
        <v>15</v>
      </c>
      <c r="F48" s="1161"/>
      <c r="G48" s="1161"/>
      <c r="H48" s="1161"/>
      <c r="I48" s="1161"/>
      <c r="J48" s="1162"/>
      <c r="K48" s="63">
        <v>3168</v>
      </c>
      <c r="L48" s="64">
        <v>2941</v>
      </c>
      <c r="M48" s="64">
        <v>2754</v>
      </c>
      <c r="N48" s="64">
        <v>2666</v>
      </c>
      <c r="O48" s="65">
        <v>2439</v>
      </c>
      <c r="P48" s="48"/>
      <c r="Q48" s="48"/>
      <c r="R48" s="48"/>
      <c r="S48" s="48"/>
      <c r="T48" s="48"/>
      <c r="U48" s="48"/>
    </row>
    <row r="49" spans="1:21" ht="30.75" customHeight="1">
      <c r="A49" s="48"/>
      <c r="B49" s="1155"/>
      <c r="C49" s="1156"/>
      <c r="D49" s="62"/>
      <c r="E49" s="1161" t="s">
        <v>16</v>
      </c>
      <c r="F49" s="1161"/>
      <c r="G49" s="1161"/>
      <c r="H49" s="1161"/>
      <c r="I49" s="1161"/>
      <c r="J49" s="1162"/>
      <c r="K49" s="63">
        <v>177</v>
      </c>
      <c r="L49" s="64">
        <v>134</v>
      </c>
      <c r="M49" s="64">
        <v>157</v>
      </c>
      <c r="N49" s="64">
        <v>111</v>
      </c>
      <c r="O49" s="65">
        <v>18</v>
      </c>
      <c r="P49" s="48"/>
      <c r="Q49" s="48"/>
      <c r="R49" s="48"/>
      <c r="S49" s="48"/>
      <c r="T49" s="48"/>
      <c r="U49" s="48"/>
    </row>
    <row r="50" spans="1:21" ht="30.75" customHeight="1">
      <c r="A50" s="48"/>
      <c r="B50" s="1155"/>
      <c r="C50" s="1156"/>
      <c r="D50" s="62"/>
      <c r="E50" s="1161" t="s">
        <v>17</v>
      </c>
      <c r="F50" s="1161"/>
      <c r="G50" s="1161"/>
      <c r="H50" s="1161"/>
      <c r="I50" s="1161"/>
      <c r="J50" s="1162"/>
      <c r="K50" s="63">
        <v>127</v>
      </c>
      <c r="L50" s="64">
        <v>141</v>
      </c>
      <c r="M50" s="64">
        <v>125</v>
      </c>
      <c r="N50" s="64">
        <v>118</v>
      </c>
      <c r="O50" s="65">
        <v>111</v>
      </c>
      <c r="P50" s="48"/>
      <c r="Q50" s="48"/>
      <c r="R50" s="48"/>
      <c r="S50" s="48"/>
      <c r="T50" s="48"/>
      <c r="U50" s="48"/>
    </row>
    <row r="51" spans="1:21" ht="30.75" customHeight="1">
      <c r="A51" s="48"/>
      <c r="B51" s="1157"/>
      <c r="C51" s="1158"/>
      <c r="D51" s="66"/>
      <c r="E51" s="1161" t="s">
        <v>18</v>
      </c>
      <c r="F51" s="1161"/>
      <c r="G51" s="1161"/>
      <c r="H51" s="1161"/>
      <c r="I51" s="1161"/>
      <c r="J51" s="1162"/>
      <c r="K51" s="63" t="s">
        <v>514</v>
      </c>
      <c r="L51" s="64" t="s">
        <v>514</v>
      </c>
      <c r="M51" s="64" t="s">
        <v>514</v>
      </c>
      <c r="N51" s="64">
        <v>0</v>
      </c>
      <c r="O51" s="65">
        <v>0</v>
      </c>
      <c r="P51" s="48"/>
      <c r="Q51" s="48"/>
      <c r="R51" s="48"/>
      <c r="S51" s="48"/>
      <c r="T51" s="48"/>
      <c r="U51" s="48"/>
    </row>
    <row r="52" spans="1:21" ht="30.75" customHeight="1">
      <c r="A52" s="48"/>
      <c r="B52" s="1163" t="s">
        <v>19</v>
      </c>
      <c r="C52" s="1164"/>
      <c r="D52" s="66"/>
      <c r="E52" s="1161" t="s">
        <v>20</v>
      </c>
      <c r="F52" s="1161"/>
      <c r="G52" s="1161"/>
      <c r="H52" s="1161"/>
      <c r="I52" s="1161"/>
      <c r="J52" s="1162"/>
      <c r="K52" s="63">
        <v>7835</v>
      </c>
      <c r="L52" s="64">
        <v>7760</v>
      </c>
      <c r="M52" s="64">
        <v>7818</v>
      </c>
      <c r="N52" s="64">
        <v>7878</v>
      </c>
      <c r="O52" s="65">
        <v>7573</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1348</v>
      </c>
      <c r="L53" s="69">
        <v>1039</v>
      </c>
      <c r="M53" s="69">
        <v>874</v>
      </c>
      <c r="N53" s="69">
        <v>583</v>
      </c>
      <c r="O53" s="70">
        <v>292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BEgC3oZ0Hd9NcSucZkWwynTuhJNo2fwfo30jkwqzpKqRkw5B7rdC4sgxCf85xTYjtHj+8JrkNzXH0Kwwx16hQ==" saltValue="G7XozqJwZjy5f8KNZNg8V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555</v>
      </c>
      <c r="J40" s="103" t="s">
        <v>556</v>
      </c>
      <c r="K40" s="103" t="s">
        <v>557</v>
      </c>
      <c r="L40" s="103" t="s">
        <v>558</v>
      </c>
      <c r="M40" s="104" t="s">
        <v>559</v>
      </c>
    </row>
    <row r="41" spans="2:13" ht="27.75" customHeight="1">
      <c r="B41" s="1184" t="s">
        <v>32</v>
      </c>
      <c r="C41" s="1185"/>
      <c r="D41" s="105"/>
      <c r="E41" s="1190" t="s">
        <v>33</v>
      </c>
      <c r="F41" s="1190"/>
      <c r="G41" s="1190"/>
      <c r="H41" s="1191"/>
      <c r="I41" s="355">
        <v>51140</v>
      </c>
      <c r="J41" s="356">
        <v>50445</v>
      </c>
      <c r="K41" s="356">
        <v>53372</v>
      </c>
      <c r="L41" s="356">
        <v>56769</v>
      </c>
      <c r="M41" s="357">
        <v>54982</v>
      </c>
    </row>
    <row r="42" spans="2:13" ht="27.75" customHeight="1">
      <c r="B42" s="1186"/>
      <c r="C42" s="1187"/>
      <c r="D42" s="106"/>
      <c r="E42" s="1192" t="s">
        <v>34</v>
      </c>
      <c r="F42" s="1192"/>
      <c r="G42" s="1192"/>
      <c r="H42" s="1193"/>
      <c r="I42" s="358">
        <v>964</v>
      </c>
      <c r="J42" s="359">
        <v>894</v>
      </c>
      <c r="K42" s="359">
        <v>840</v>
      </c>
      <c r="L42" s="359">
        <v>728</v>
      </c>
      <c r="M42" s="360">
        <v>632</v>
      </c>
    </row>
    <row r="43" spans="2:13" ht="27.75" customHeight="1">
      <c r="B43" s="1186"/>
      <c r="C43" s="1187"/>
      <c r="D43" s="106"/>
      <c r="E43" s="1192" t="s">
        <v>35</v>
      </c>
      <c r="F43" s="1192"/>
      <c r="G43" s="1192"/>
      <c r="H43" s="1193"/>
      <c r="I43" s="358">
        <v>31798</v>
      </c>
      <c r="J43" s="359">
        <v>29963</v>
      </c>
      <c r="K43" s="359">
        <v>28080</v>
      </c>
      <c r="L43" s="359">
        <v>22955</v>
      </c>
      <c r="M43" s="360">
        <v>20640</v>
      </c>
    </row>
    <row r="44" spans="2:13" ht="27.75" customHeight="1">
      <c r="B44" s="1186"/>
      <c r="C44" s="1187"/>
      <c r="D44" s="106"/>
      <c r="E44" s="1192" t="s">
        <v>36</v>
      </c>
      <c r="F44" s="1192"/>
      <c r="G44" s="1192"/>
      <c r="H44" s="1193"/>
      <c r="I44" s="358">
        <v>431</v>
      </c>
      <c r="J44" s="359">
        <v>376</v>
      </c>
      <c r="K44" s="359">
        <v>271</v>
      </c>
      <c r="L44" s="359">
        <v>190</v>
      </c>
      <c r="M44" s="360">
        <v>227</v>
      </c>
    </row>
    <row r="45" spans="2:13" ht="27.75" customHeight="1">
      <c r="B45" s="1186"/>
      <c r="C45" s="1187"/>
      <c r="D45" s="106"/>
      <c r="E45" s="1192" t="s">
        <v>37</v>
      </c>
      <c r="F45" s="1192"/>
      <c r="G45" s="1192"/>
      <c r="H45" s="1193"/>
      <c r="I45" s="358">
        <v>9639</v>
      </c>
      <c r="J45" s="359">
        <v>9696</v>
      </c>
      <c r="K45" s="359">
        <v>9655</v>
      </c>
      <c r="L45" s="359">
        <v>9500</v>
      </c>
      <c r="M45" s="360">
        <v>10074</v>
      </c>
    </row>
    <row r="46" spans="2:13" ht="27.75" customHeight="1">
      <c r="B46" s="1186"/>
      <c r="C46" s="1187"/>
      <c r="D46" s="107"/>
      <c r="E46" s="1192" t="s">
        <v>38</v>
      </c>
      <c r="F46" s="1192"/>
      <c r="G46" s="1192"/>
      <c r="H46" s="1193"/>
      <c r="I46" s="358">
        <v>164</v>
      </c>
      <c r="J46" s="359">
        <v>179</v>
      </c>
      <c r="K46" s="359">
        <v>202</v>
      </c>
      <c r="L46" s="359">
        <v>175</v>
      </c>
      <c r="M46" s="360">
        <v>82</v>
      </c>
    </row>
    <row r="47" spans="2:13" ht="27.75" customHeight="1">
      <c r="B47" s="1186"/>
      <c r="C47" s="1187"/>
      <c r="D47" s="108"/>
      <c r="E47" s="1194" t="s">
        <v>39</v>
      </c>
      <c r="F47" s="1195"/>
      <c r="G47" s="1195"/>
      <c r="H47" s="1196"/>
      <c r="I47" s="358" t="s">
        <v>514</v>
      </c>
      <c r="J47" s="359" t="s">
        <v>514</v>
      </c>
      <c r="K47" s="359" t="s">
        <v>514</v>
      </c>
      <c r="L47" s="359" t="s">
        <v>514</v>
      </c>
      <c r="M47" s="360" t="s">
        <v>514</v>
      </c>
    </row>
    <row r="48" spans="2:13" ht="27.75" customHeight="1">
      <c r="B48" s="1186"/>
      <c r="C48" s="1187"/>
      <c r="D48" s="106"/>
      <c r="E48" s="1192" t="s">
        <v>40</v>
      </c>
      <c r="F48" s="1192"/>
      <c r="G48" s="1192"/>
      <c r="H48" s="1193"/>
      <c r="I48" s="358" t="s">
        <v>514</v>
      </c>
      <c r="J48" s="359" t="s">
        <v>514</v>
      </c>
      <c r="K48" s="359" t="s">
        <v>514</v>
      </c>
      <c r="L48" s="359" t="s">
        <v>514</v>
      </c>
      <c r="M48" s="360" t="s">
        <v>514</v>
      </c>
    </row>
    <row r="49" spans="2:13" ht="27.75" customHeight="1">
      <c r="B49" s="1188"/>
      <c r="C49" s="1189"/>
      <c r="D49" s="106"/>
      <c r="E49" s="1192" t="s">
        <v>41</v>
      </c>
      <c r="F49" s="1192"/>
      <c r="G49" s="1192"/>
      <c r="H49" s="1193"/>
      <c r="I49" s="358" t="s">
        <v>514</v>
      </c>
      <c r="J49" s="359" t="s">
        <v>514</v>
      </c>
      <c r="K49" s="359" t="s">
        <v>514</v>
      </c>
      <c r="L49" s="359" t="s">
        <v>514</v>
      </c>
      <c r="M49" s="360" t="s">
        <v>514</v>
      </c>
    </row>
    <row r="50" spans="2:13" ht="27.75" customHeight="1">
      <c r="B50" s="1197" t="s">
        <v>42</v>
      </c>
      <c r="C50" s="1198"/>
      <c r="D50" s="109"/>
      <c r="E50" s="1192" t="s">
        <v>43</v>
      </c>
      <c r="F50" s="1192"/>
      <c r="G50" s="1192"/>
      <c r="H50" s="1193"/>
      <c r="I50" s="358">
        <v>16070</v>
      </c>
      <c r="J50" s="359">
        <v>15394</v>
      </c>
      <c r="K50" s="359">
        <v>15141</v>
      </c>
      <c r="L50" s="359">
        <v>15476</v>
      </c>
      <c r="M50" s="360">
        <v>14831</v>
      </c>
    </row>
    <row r="51" spans="2:13" ht="27.75" customHeight="1">
      <c r="B51" s="1186"/>
      <c r="C51" s="1187"/>
      <c r="D51" s="106"/>
      <c r="E51" s="1192" t="s">
        <v>44</v>
      </c>
      <c r="F51" s="1192"/>
      <c r="G51" s="1192"/>
      <c r="H51" s="1193"/>
      <c r="I51" s="358">
        <v>10726</v>
      </c>
      <c r="J51" s="359">
        <v>10362</v>
      </c>
      <c r="K51" s="359">
        <v>10576</v>
      </c>
      <c r="L51" s="359">
        <v>11128</v>
      </c>
      <c r="M51" s="360">
        <v>11259</v>
      </c>
    </row>
    <row r="52" spans="2:13" ht="27.75" customHeight="1">
      <c r="B52" s="1188"/>
      <c r="C52" s="1189"/>
      <c r="D52" s="106"/>
      <c r="E52" s="1192" t="s">
        <v>45</v>
      </c>
      <c r="F52" s="1192"/>
      <c r="G52" s="1192"/>
      <c r="H52" s="1193"/>
      <c r="I52" s="358">
        <v>67306</v>
      </c>
      <c r="J52" s="359">
        <v>65674</v>
      </c>
      <c r="K52" s="359">
        <v>66779</v>
      </c>
      <c r="L52" s="359">
        <v>68333</v>
      </c>
      <c r="M52" s="360">
        <v>65272</v>
      </c>
    </row>
    <row r="53" spans="2:13" ht="27.75" customHeight="1" thickBot="1">
      <c r="B53" s="1199" t="s">
        <v>46</v>
      </c>
      <c r="C53" s="1200"/>
      <c r="D53" s="110"/>
      <c r="E53" s="1201" t="s">
        <v>47</v>
      </c>
      <c r="F53" s="1201"/>
      <c r="G53" s="1201"/>
      <c r="H53" s="1202"/>
      <c r="I53" s="361">
        <v>35</v>
      </c>
      <c r="J53" s="362">
        <v>123</v>
      </c>
      <c r="K53" s="362">
        <v>-77</v>
      </c>
      <c r="L53" s="362">
        <v>-4619</v>
      </c>
      <c r="M53" s="363">
        <v>-4726</v>
      </c>
    </row>
    <row r="54" spans="2:13" ht="27.75" customHeight="1">
      <c r="B54" s="111" t="s">
        <v>48</v>
      </c>
      <c r="C54" s="112"/>
      <c r="D54" s="112"/>
      <c r="E54" s="113"/>
      <c r="F54" s="113"/>
      <c r="G54" s="113"/>
      <c r="H54" s="113"/>
      <c r="I54" s="114"/>
      <c r="J54" s="114"/>
      <c r="K54" s="114"/>
      <c r="L54" s="114"/>
      <c r="M54" s="114"/>
    </row>
    <row r="55" spans="2:13"/>
  </sheetData>
  <sheetProtection algorithmName="SHA-512" hashValue="Np8i5SO05rf0AqfIX6SH5tZ+udfzSWmjnEJFWWDYhJnyF2JIGXp3JxH/yfHv/9W8l6xXHfXwkEkVzLbyxc3w2Q==" saltValue="87Ly1IFVm3DfNIzTTKRC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557</v>
      </c>
      <c r="G54" s="119" t="s">
        <v>558</v>
      </c>
      <c r="H54" s="120" t="s">
        <v>559</v>
      </c>
    </row>
    <row r="55" spans="2:8" ht="52.5" customHeight="1">
      <c r="B55" s="121"/>
      <c r="C55" s="1211" t="s">
        <v>50</v>
      </c>
      <c r="D55" s="1211"/>
      <c r="E55" s="1212"/>
      <c r="F55" s="122">
        <v>7370</v>
      </c>
      <c r="G55" s="122">
        <v>7924</v>
      </c>
      <c r="H55" s="123">
        <v>8011</v>
      </c>
    </row>
    <row r="56" spans="2:8" ht="52.5" customHeight="1">
      <c r="B56" s="124"/>
      <c r="C56" s="1213" t="s">
        <v>51</v>
      </c>
      <c r="D56" s="1213"/>
      <c r="E56" s="1214"/>
      <c r="F56" s="125" t="s">
        <v>514</v>
      </c>
      <c r="G56" s="125" t="s">
        <v>514</v>
      </c>
      <c r="H56" s="126" t="s">
        <v>514</v>
      </c>
    </row>
    <row r="57" spans="2:8" ht="53.25" customHeight="1">
      <c r="B57" s="124"/>
      <c r="C57" s="1215" t="s">
        <v>52</v>
      </c>
      <c r="D57" s="1215"/>
      <c r="E57" s="1216"/>
      <c r="F57" s="127">
        <v>6828</v>
      </c>
      <c r="G57" s="127">
        <v>6517</v>
      </c>
      <c r="H57" s="128">
        <v>5671</v>
      </c>
    </row>
    <row r="58" spans="2:8" ht="45.75" customHeight="1">
      <c r="B58" s="129"/>
      <c r="C58" s="1203" t="s">
        <v>592</v>
      </c>
      <c r="D58" s="1204"/>
      <c r="E58" s="1205"/>
      <c r="F58" s="130">
        <v>3531</v>
      </c>
      <c r="G58" s="130">
        <v>3710</v>
      </c>
      <c r="H58" s="131">
        <v>3416</v>
      </c>
    </row>
    <row r="59" spans="2:8" ht="45.75" customHeight="1">
      <c r="B59" s="129"/>
      <c r="C59" s="1203" t="s">
        <v>593</v>
      </c>
      <c r="D59" s="1204"/>
      <c r="E59" s="1205"/>
      <c r="F59" s="130">
        <v>1733</v>
      </c>
      <c r="G59" s="130">
        <v>1512</v>
      </c>
      <c r="H59" s="131">
        <v>1264</v>
      </c>
    </row>
    <row r="60" spans="2:8" ht="45.75" customHeight="1">
      <c r="B60" s="129"/>
      <c r="C60" s="1203" t="s">
        <v>594</v>
      </c>
      <c r="D60" s="1204"/>
      <c r="E60" s="1205"/>
      <c r="F60" s="130">
        <v>572</v>
      </c>
      <c r="G60" s="130">
        <v>576</v>
      </c>
      <c r="H60" s="131">
        <v>579</v>
      </c>
    </row>
    <row r="61" spans="2:8" ht="45.75" customHeight="1">
      <c r="B61" s="129"/>
      <c r="C61" s="1203" t="s">
        <v>595</v>
      </c>
      <c r="D61" s="1204"/>
      <c r="E61" s="1205"/>
      <c r="F61" s="130">
        <v>669</v>
      </c>
      <c r="G61" s="130">
        <v>526</v>
      </c>
      <c r="H61" s="131">
        <v>303</v>
      </c>
    </row>
    <row r="62" spans="2:8" ht="45.75" customHeight="1" thickBot="1">
      <c r="B62" s="132"/>
      <c r="C62" s="1206" t="s">
        <v>596</v>
      </c>
      <c r="D62" s="1207"/>
      <c r="E62" s="1208"/>
      <c r="F62" s="133">
        <v>25</v>
      </c>
      <c r="G62" s="133">
        <v>41</v>
      </c>
      <c r="H62" s="134">
        <v>61</v>
      </c>
    </row>
    <row r="63" spans="2:8" ht="52.5" customHeight="1" thickBot="1">
      <c r="B63" s="135"/>
      <c r="C63" s="1209" t="s">
        <v>53</v>
      </c>
      <c r="D63" s="1209"/>
      <c r="E63" s="1210"/>
      <c r="F63" s="136">
        <v>14198</v>
      </c>
      <c r="G63" s="136">
        <v>14441</v>
      </c>
      <c r="H63" s="137">
        <v>13681</v>
      </c>
    </row>
    <row r="64" spans="2:8"/>
  </sheetData>
  <sheetProtection algorithmName="SHA-512" hashValue="cbCW3vQfs5IBCNgA8e/Ntvn4jHtXenCB4nv4DUznxJoY/zvaG8/+UgdOximbQ4DoMYewPR1+nAmHwi/oSrK8OA==" saltValue="Mw0q9LvinABRc67V2YLo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552</v>
      </c>
      <c r="G2" s="151"/>
      <c r="H2" s="152"/>
    </row>
    <row r="3" spans="1:8">
      <c r="A3" s="148" t="s">
        <v>545</v>
      </c>
      <c r="B3" s="153"/>
      <c r="C3" s="154"/>
      <c r="D3" s="155">
        <v>67679</v>
      </c>
      <c r="E3" s="156"/>
      <c r="F3" s="157">
        <v>48064</v>
      </c>
      <c r="G3" s="158"/>
      <c r="H3" s="159"/>
    </row>
    <row r="4" spans="1:8">
      <c r="A4" s="160"/>
      <c r="B4" s="161"/>
      <c r="C4" s="162"/>
      <c r="D4" s="163">
        <v>39196</v>
      </c>
      <c r="E4" s="164"/>
      <c r="F4" s="165">
        <v>30373</v>
      </c>
      <c r="G4" s="166"/>
      <c r="H4" s="167"/>
    </row>
    <row r="5" spans="1:8">
      <c r="A5" s="148" t="s">
        <v>547</v>
      </c>
      <c r="B5" s="153"/>
      <c r="C5" s="154"/>
      <c r="D5" s="155">
        <v>79752</v>
      </c>
      <c r="E5" s="156"/>
      <c r="F5" s="157">
        <v>56662</v>
      </c>
      <c r="G5" s="158"/>
      <c r="H5" s="159"/>
    </row>
    <row r="6" spans="1:8">
      <c r="A6" s="160"/>
      <c r="B6" s="161"/>
      <c r="C6" s="162"/>
      <c r="D6" s="163">
        <v>39509</v>
      </c>
      <c r="E6" s="164"/>
      <c r="F6" s="165">
        <v>34709</v>
      </c>
      <c r="G6" s="166"/>
      <c r="H6" s="167"/>
    </row>
    <row r="7" spans="1:8">
      <c r="A7" s="148" t="s">
        <v>548</v>
      </c>
      <c r="B7" s="153"/>
      <c r="C7" s="154"/>
      <c r="D7" s="155">
        <v>87743</v>
      </c>
      <c r="E7" s="156"/>
      <c r="F7" s="157">
        <v>60285</v>
      </c>
      <c r="G7" s="158"/>
      <c r="H7" s="159"/>
    </row>
    <row r="8" spans="1:8">
      <c r="A8" s="160"/>
      <c r="B8" s="161"/>
      <c r="C8" s="162"/>
      <c r="D8" s="163">
        <v>59726</v>
      </c>
      <c r="E8" s="164"/>
      <c r="F8" s="165">
        <v>36445</v>
      </c>
      <c r="G8" s="166"/>
      <c r="H8" s="167"/>
    </row>
    <row r="9" spans="1:8">
      <c r="A9" s="148" t="s">
        <v>549</v>
      </c>
      <c r="B9" s="153"/>
      <c r="C9" s="154"/>
      <c r="D9" s="155">
        <v>69050</v>
      </c>
      <c r="E9" s="156"/>
      <c r="F9" s="157">
        <v>52714</v>
      </c>
      <c r="G9" s="158"/>
      <c r="H9" s="159"/>
    </row>
    <row r="10" spans="1:8">
      <c r="A10" s="160"/>
      <c r="B10" s="161"/>
      <c r="C10" s="162"/>
      <c r="D10" s="163">
        <v>51818</v>
      </c>
      <c r="E10" s="164"/>
      <c r="F10" s="165">
        <v>29032</v>
      </c>
      <c r="G10" s="166"/>
      <c r="H10" s="167"/>
    </row>
    <row r="11" spans="1:8">
      <c r="A11" s="148" t="s">
        <v>550</v>
      </c>
      <c r="B11" s="153"/>
      <c r="C11" s="154"/>
      <c r="D11" s="155">
        <v>37319</v>
      </c>
      <c r="E11" s="156"/>
      <c r="F11" s="157">
        <v>46001</v>
      </c>
      <c r="G11" s="158"/>
      <c r="H11" s="159"/>
    </row>
    <row r="12" spans="1:8">
      <c r="A12" s="160"/>
      <c r="B12" s="161"/>
      <c r="C12" s="168"/>
      <c r="D12" s="163">
        <v>23634</v>
      </c>
      <c r="E12" s="164"/>
      <c r="F12" s="165">
        <v>27974</v>
      </c>
      <c r="G12" s="166"/>
      <c r="H12" s="167"/>
    </row>
    <row r="13" spans="1:8">
      <c r="A13" s="148"/>
      <c r="B13" s="153"/>
      <c r="C13" s="169"/>
      <c r="D13" s="170">
        <v>68309</v>
      </c>
      <c r="E13" s="171"/>
      <c r="F13" s="172">
        <v>52745</v>
      </c>
      <c r="G13" s="173"/>
      <c r="H13" s="159"/>
    </row>
    <row r="14" spans="1:8">
      <c r="A14" s="160"/>
      <c r="B14" s="161"/>
      <c r="C14" s="162"/>
      <c r="D14" s="163">
        <v>42777</v>
      </c>
      <c r="E14" s="164"/>
      <c r="F14" s="165">
        <v>31707</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4.4400000000000004</v>
      </c>
      <c r="C19" s="174">
        <f>ROUND(VALUE(SUBSTITUTE(実質収支比率等に係る経年分析!G$48,"▲","-")),2)</f>
        <v>2.29</v>
      </c>
      <c r="D19" s="174">
        <f>ROUND(VALUE(SUBSTITUTE(実質収支比率等に係る経年分析!H$48,"▲","-")),2)</f>
        <v>2.71</v>
      </c>
      <c r="E19" s="174">
        <f>ROUND(VALUE(SUBSTITUTE(実質収支比率等に係る経年分析!I$48,"▲","-")),2)</f>
        <v>6.76</v>
      </c>
      <c r="F19" s="174">
        <f>ROUND(VALUE(SUBSTITUTE(実質収支比率等に係る経年分析!J$48,"▲","-")),2)</f>
        <v>8.7200000000000006</v>
      </c>
    </row>
    <row r="20" spans="1:11">
      <c r="A20" s="174" t="s">
        <v>57</v>
      </c>
      <c r="B20" s="174">
        <f>ROUND(VALUE(SUBSTITUTE(実質収支比率等に係る経年分析!F$47,"▲","-")),2)</f>
        <v>20.46</v>
      </c>
      <c r="C20" s="174">
        <f>ROUND(VALUE(SUBSTITUTE(実質収支比率等に係る経年分析!G$47,"▲","-")),2)</f>
        <v>21.56</v>
      </c>
      <c r="D20" s="174">
        <f>ROUND(VALUE(SUBSTITUTE(実質収支比率等に係る経年分析!H$47,"▲","-")),2)</f>
        <v>18.82</v>
      </c>
      <c r="E20" s="174">
        <f>ROUND(VALUE(SUBSTITUTE(実質収支比率等に係る経年分析!I$47,"▲","-")),2)</f>
        <v>19.5</v>
      </c>
      <c r="F20" s="174">
        <f>ROUND(VALUE(SUBSTITUTE(実質収支比率等に係る経年分析!J$47,"▲","-")),2)</f>
        <v>20.399999999999999</v>
      </c>
    </row>
    <row r="21" spans="1:11">
      <c r="A21" s="174" t="s">
        <v>58</v>
      </c>
      <c r="B21" s="174">
        <f>IF(ISNUMBER(VALUE(SUBSTITUTE(実質収支比率等に係る経年分析!F$49,"▲","-"))),ROUND(VALUE(SUBSTITUTE(実質収支比率等に係る経年分析!F$49,"▲","-")),2),NA())</f>
        <v>-1.61</v>
      </c>
      <c r="C21" s="174">
        <f>IF(ISNUMBER(VALUE(SUBSTITUTE(実質収支比率等に係る経年分析!G$49,"▲","-"))),ROUND(VALUE(SUBSTITUTE(実質収支比率等に係る経年分析!G$49,"▲","-")),2),NA())</f>
        <v>-3.37</v>
      </c>
      <c r="D21" s="174">
        <f>IF(ISNUMBER(VALUE(SUBSTITUTE(実質収支比率等に係る経年分析!H$49,"▲","-"))),ROUND(VALUE(SUBSTITUTE(実質収支比率等に係る経年分析!H$49,"▲","-")),2),NA())</f>
        <v>-2.91</v>
      </c>
      <c r="E21" s="174">
        <f>IF(ISNUMBER(VALUE(SUBSTITUTE(実質収支比率等に係る経年分析!I$49,"▲","-"))),ROUND(VALUE(SUBSTITUTE(実質収支比率等に係る経年分析!I$49,"▲","-")),2),NA())</f>
        <v>4.1900000000000004</v>
      </c>
      <c r="F21" s="174">
        <f>IF(ISNUMBER(VALUE(SUBSTITUTE(実質収支比率等に係る経年分析!J$49,"▲","-"))),ROUND(VALUE(SUBSTITUTE(実質収支比率等に係る経年分析!J$49,"▲","-")),2),NA())</f>
        <v>-1.56</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0.05</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0.04</v>
      </c>
      <c r="C28" s="175" t="e">
        <f>IF(ROUND(VALUE(SUBSTITUTE(連結実質赤字比率に係る赤字・黒字の構成分析!F$42,"▲", "-")), 2) &gt;= 0, ABS(ROUND(VALUE(SUBSTITUTE(連結実質赤字比率に係る赤字・黒字の構成分析!F$42,"▲", "-")), 2)), NA())</f>
        <v>#N/A</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駐車場事業特別会計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0.37</v>
      </c>
    </row>
    <row r="32" spans="1:11">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2.16</v>
      </c>
    </row>
    <row r="33" spans="1:16">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2.13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2.85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3.6</v>
      </c>
    </row>
    <row r="34" spans="1:16">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4.4400000000000004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4.88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4.99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5.27</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4.4400000000000004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2.29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6.76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8.7200000000000006</v>
      </c>
    </row>
    <row r="36" spans="1:16">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5.55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7.25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8.86</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7835</v>
      </c>
      <c r="E42" s="176"/>
      <c r="F42" s="176"/>
      <c r="G42" s="176">
        <f>'実質公債費比率（分子）の構造'!L$52</f>
        <v>7760</v>
      </c>
      <c r="H42" s="176"/>
      <c r="I42" s="176"/>
      <c r="J42" s="176">
        <f>'実質公債費比率（分子）の構造'!M$52</f>
        <v>7818</v>
      </c>
      <c r="K42" s="176"/>
      <c r="L42" s="176"/>
      <c r="M42" s="176">
        <f>'実質公債費比率（分子）の構造'!N$52</f>
        <v>7878</v>
      </c>
      <c r="N42" s="176"/>
      <c r="O42" s="176"/>
      <c r="P42" s="176">
        <f>'実質公債費比率（分子）の構造'!O$52</f>
        <v>7573</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f>'実質公債費比率（分子）の構造'!N$51</f>
        <v>0</v>
      </c>
      <c r="L43" s="176"/>
      <c r="M43" s="176"/>
      <c r="N43" s="176">
        <f>'実質公債費比率（分子）の構造'!O$51</f>
        <v>0</v>
      </c>
      <c r="O43" s="176"/>
      <c r="P43" s="176"/>
    </row>
    <row r="44" spans="1:16">
      <c r="A44" s="176" t="s">
        <v>67</v>
      </c>
      <c r="B44" s="176">
        <f>'実質公債費比率（分子）の構造'!K$50</f>
        <v>127</v>
      </c>
      <c r="C44" s="176"/>
      <c r="D44" s="176"/>
      <c r="E44" s="176">
        <f>'実質公債費比率（分子）の構造'!L$50</f>
        <v>141</v>
      </c>
      <c r="F44" s="176"/>
      <c r="G44" s="176"/>
      <c r="H44" s="176">
        <f>'実質公債費比率（分子）の構造'!M$50</f>
        <v>125</v>
      </c>
      <c r="I44" s="176"/>
      <c r="J44" s="176"/>
      <c r="K44" s="176">
        <f>'実質公債費比率（分子）の構造'!N$50</f>
        <v>118</v>
      </c>
      <c r="L44" s="176"/>
      <c r="M44" s="176"/>
      <c r="N44" s="176">
        <f>'実質公債費比率（分子）の構造'!O$50</f>
        <v>111</v>
      </c>
      <c r="O44" s="176"/>
      <c r="P44" s="176"/>
    </row>
    <row r="45" spans="1:16">
      <c r="A45" s="176" t="s">
        <v>68</v>
      </c>
      <c r="B45" s="176">
        <f>'実質公債費比率（分子）の構造'!K$49</f>
        <v>177</v>
      </c>
      <c r="C45" s="176"/>
      <c r="D45" s="176"/>
      <c r="E45" s="176">
        <f>'実質公債費比率（分子）の構造'!L$49</f>
        <v>134</v>
      </c>
      <c r="F45" s="176"/>
      <c r="G45" s="176"/>
      <c r="H45" s="176">
        <f>'実質公債費比率（分子）の構造'!M$49</f>
        <v>157</v>
      </c>
      <c r="I45" s="176"/>
      <c r="J45" s="176"/>
      <c r="K45" s="176">
        <f>'実質公債費比率（分子）の構造'!N$49</f>
        <v>111</v>
      </c>
      <c r="L45" s="176"/>
      <c r="M45" s="176"/>
      <c r="N45" s="176">
        <f>'実質公債費比率（分子）の構造'!O$49</f>
        <v>18</v>
      </c>
      <c r="O45" s="176"/>
      <c r="P45" s="176"/>
    </row>
    <row r="46" spans="1:16">
      <c r="A46" s="176" t="s">
        <v>69</v>
      </c>
      <c r="B46" s="176">
        <f>'実質公債費比率（分子）の構造'!K$48</f>
        <v>3168</v>
      </c>
      <c r="C46" s="176"/>
      <c r="D46" s="176"/>
      <c r="E46" s="176">
        <f>'実質公債費比率（分子）の構造'!L$48</f>
        <v>2941</v>
      </c>
      <c r="F46" s="176"/>
      <c r="G46" s="176"/>
      <c r="H46" s="176">
        <f>'実質公債費比率（分子）の構造'!M$48</f>
        <v>2754</v>
      </c>
      <c r="I46" s="176"/>
      <c r="J46" s="176"/>
      <c r="K46" s="176">
        <f>'実質公債費比率（分子）の構造'!N$48</f>
        <v>2666</v>
      </c>
      <c r="L46" s="176"/>
      <c r="M46" s="176"/>
      <c r="N46" s="176">
        <f>'実質公債費比率（分子）の構造'!O$48</f>
        <v>2439</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5711</v>
      </c>
      <c r="C49" s="176"/>
      <c r="D49" s="176"/>
      <c r="E49" s="176">
        <f>'実質公債費比率（分子）の構造'!L$45</f>
        <v>5583</v>
      </c>
      <c r="F49" s="176"/>
      <c r="G49" s="176"/>
      <c r="H49" s="176">
        <f>'実質公債費比率（分子）の構造'!M$45</f>
        <v>5656</v>
      </c>
      <c r="I49" s="176"/>
      <c r="J49" s="176"/>
      <c r="K49" s="176">
        <f>'実質公債費比率（分子）の構造'!N$45</f>
        <v>5566</v>
      </c>
      <c r="L49" s="176"/>
      <c r="M49" s="176"/>
      <c r="N49" s="176">
        <f>'実質公債費比率（分子）の構造'!O$45</f>
        <v>5297</v>
      </c>
      <c r="O49" s="176"/>
      <c r="P49" s="176"/>
    </row>
    <row r="50" spans="1:16">
      <c r="A50" s="176" t="s">
        <v>73</v>
      </c>
      <c r="B50" s="176" t="e">
        <f>NA()</f>
        <v>#N/A</v>
      </c>
      <c r="C50" s="176">
        <f>IF(ISNUMBER('実質公債費比率（分子）の構造'!K$53),'実質公債費比率（分子）の構造'!K$53,NA())</f>
        <v>1348</v>
      </c>
      <c r="D50" s="176" t="e">
        <f>NA()</f>
        <v>#N/A</v>
      </c>
      <c r="E50" s="176" t="e">
        <f>NA()</f>
        <v>#N/A</v>
      </c>
      <c r="F50" s="176">
        <f>IF(ISNUMBER('実質公債費比率（分子）の構造'!L$53),'実質公債費比率（分子）の構造'!L$53,NA())</f>
        <v>1039</v>
      </c>
      <c r="G50" s="176" t="e">
        <f>NA()</f>
        <v>#N/A</v>
      </c>
      <c r="H50" s="176" t="e">
        <f>NA()</f>
        <v>#N/A</v>
      </c>
      <c r="I50" s="176">
        <f>IF(ISNUMBER('実質公債費比率（分子）の構造'!M$53),'実質公債費比率（分子）の構造'!M$53,NA())</f>
        <v>874</v>
      </c>
      <c r="J50" s="176" t="e">
        <f>NA()</f>
        <v>#N/A</v>
      </c>
      <c r="K50" s="176" t="e">
        <f>NA()</f>
        <v>#N/A</v>
      </c>
      <c r="L50" s="176">
        <f>IF(ISNUMBER('実質公債費比率（分子）の構造'!N$53),'実質公債費比率（分子）の構造'!N$53,NA())</f>
        <v>583</v>
      </c>
      <c r="M50" s="176" t="e">
        <f>NA()</f>
        <v>#N/A</v>
      </c>
      <c r="N50" s="176" t="e">
        <f>NA()</f>
        <v>#N/A</v>
      </c>
      <c r="O50" s="176">
        <f>IF(ISNUMBER('実質公債費比率（分子）の構造'!O$53),'実質公債費比率（分子）の構造'!O$53,NA())</f>
        <v>292</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67306</v>
      </c>
      <c r="E56" s="175"/>
      <c r="F56" s="175"/>
      <c r="G56" s="175">
        <f>'将来負担比率（分子）の構造'!J$52</f>
        <v>65674</v>
      </c>
      <c r="H56" s="175"/>
      <c r="I56" s="175"/>
      <c r="J56" s="175">
        <f>'将来負担比率（分子）の構造'!K$52</f>
        <v>66779</v>
      </c>
      <c r="K56" s="175"/>
      <c r="L56" s="175"/>
      <c r="M56" s="175">
        <f>'将来負担比率（分子）の構造'!L$52</f>
        <v>68333</v>
      </c>
      <c r="N56" s="175"/>
      <c r="O56" s="175"/>
      <c r="P56" s="175">
        <f>'将来負担比率（分子）の構造'!M$52</f>
        <v>65272</v>
      </c>
    </row>
    <row r="57" spans="1:16">
      <c r="A57" s="175" t="s">
        <v>44</v>
      </c>
      <c r="B57" s="175"/>
      <c r="C57" s="175"/>
      <c r="D57" s="175">
        <f>'将来負担比率（分子）の構造'!I$51</f>
        <v>10726</v>
      </c>
      <c r="E57" s="175"/>
      <c r="F57" s="175"/>
      <c r="G57" s="175">
        <f>'将来負担比率（分子）の構造'!J$51</f>
        <v>10362</v>
      </c>
      <c r="H57" s="175"/>
      <c r="I57" s="175"/>
      <c r="J57" s="175">
        <f>'将来負担比率（分子）の構造'!K$51</f>
        <v>10576</v>
      </c>
      <c r="K57" s="175"/>
      <c r="L57" s="175"/>
      <c r="M57" s="175">
        <f>'将来負担比率（分子）の構造'!L$51</f>
        <v>11128</v>
      </c>
      <c r="N57" s="175"/>
      <c r="O57" s="175"/>
      <c r="P57" s="175">
        <f>'将来負担比率（分子）の構造'!M$51</f>
        <v>11259</v>
      </c>
    </row>
    <row r="58" spans="1:16">
      <c r="A58" s="175" t="s">
        <v>43</v>
      </c>
      <c r="B58" s="175"/>
      <c r="C58" s="175"/>
      <c r="D58" s="175">
        <f>'将来負担比率（分子）の構造'!I$50</f>
        <v>16070</v>
      </c>
      <c r="E58" s="175"/>
      <c r="F58" s="175"/>
      <c r="G58" s="175">
        <f>'将来負担比率（分子）の構造'!J$50</f>
        <v>15394</v>
      </c>
      <c r="H58" s="175"/>
      <c r="I58" s="175"/>
      <c r="J58" s="175">
        <f>'将来負担比率（分子）の構造'!K$50</f>
        <v>15141</v>
      </c>
      <c r="K58" s="175"/>
      <c r="L58" s="175"/>
      <c r="M58" s="175">
        <f>'将来負担比率（分子）の構造'!L$50</f>
        <v>15476</v>
      </c>
      <c r="N58" s="175"/>
      <c r="O58" s="175"/>
      <c r="P58" s="175">
        <f>'将来負担比率（分子）の構造'!M$50</f>
        <v>14831</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164</v>
      </c>
      <c r="C61" s="175"/>
      <c r="D61" s="175"/>
      <c r="E61" s="175">
        <f>'将来負担比率（分子）の構造'!J$46</f>
        <v>179</v>
      </c>
      <c r="F61" s="175"/>
      <c r="G61" s="175"/>
      <c r="H61" s="175">
        <f>'将来負担比率（分子）の構造'!K$46</f>
        <v>202</v>
      </c>
      <c r="I61" s="175"/>
      <c r="J61" s="175"/>
      <c r="K61" s="175">
        <f>'将来負担比率（分子）の構造'!L$46</f>
        <v>175</v>
      </c>
      <c r="L61" s="175"/>
      <c r="M61" s="175"/>
      <c r="N61" s="175">
        <f>'将来負担比率（分子）の構造'!M$46</f>
        <v>82</v>
      </c>
      <c r="O61" s="175"/>
      <c r="P61" s="175"/>
    </row>
    <row r="62" spans="1:16">
      <c r="A62" s="175" t="s">
        <v>37</v>
      </c>
      <c r="B62" s="175">
        <f>'将来負担比率（分子）の構造'!I$45</f>
        <v>9639</v>
      </c>
      <c r="C62" s="175"/>
      <c r="D62" s="175"/>
      <c r="E62" s="175">
        <f>'将来負担比率（分子）の構造'!J$45</f>
        <v>9696</v>
      </c>
      <c r="F62" s="175"/>
      <c r="G62" s="175"/>
      <c r="H62" s="175">
        <f>'将来負担比率（分子）の構造'!K$45</f>
        <v>9655</v>
      </c>
      <c r="I62" s="175"/>
      <c r="J62" s="175"/>
      <c r="K62" s="175">
        <f>'将来負担比率（分子）の構造'!L$45</f>
        <v>9500</v>
      </c>
      <c r="L62" s="175"/>
      <c r="M62" s="175"/>
      <c r="N62" s="175">
        <f>'将来負担比率（分子）の構造'!M$45</f>
        <v>10074</v>
      </c>
      <c r="O62" s="175"/>
      <c r="P62" s="175"/>
    </row>
    <row r="63" spans="1:16">
      <c r="A63" s="175" t="s">
        <v>36</v>
      </c>
      <c r="B63" s="175">
        <f>'将来負担比率（分子）の構造'!I$44</f>
        <v>431</v>
      </c>
      <c r="C63" s="175"/>
      <c r="D63" s="175"/>
      <c r="E63" s="175">
        <f>'将来負担比率（分子）の構造'!J$44</f>
        <v>376</v>
      </c>
      <c r="F63" s="175"/>
      <c r="G63" s="175"/>
      <c r="H63" s="175">
        <f>'将来負担比率（分子）の構造'!K$44</f>
        <v>271</v>
      </c>
      <c r="I63" s="175"/>
      <c r="J63" s="175"/>
      <c r="K63" s="175">
        <f>'将来負担比率（分子）の構造'!L$44</f>
        <v>190</v>
      </c>
      <c r="L63" s="175"/>
      <c r="M63" s="175"/>
      <c r="N63" s="175">
        <f>'将来負担比率（分子）の構造'!M$44</f>
        <v>227</v>
      </c>
      <c r="O63" s="175"/>
      <c r="P63" s="175"/>
    </row>
    <row r="64" spans="1:16">
      <c r="A64" s="175" t="s">
        <v>35</v>
      </c>
      <c r="B64" s="175">
        <f>'将来負担比率（分子）の構造'!I$43</f>
        <v>31798</v>
      </c>
      <c r="C64" s="175"/>
      <c r="D64" s="175"/>
      <c r="E64" s="175">
        <f>'将来負担比率（分子）の構造'!J$43</f>
        <v>29963</v>
      </c>
      <c r="F64" s="175"/>
      <c r="G64" s="175"/>
      <c r="H64" s="175">
        <f>'将来負担比率（分子）の構造'!K$43</f>
        <v>28080</v>
      </c>
      <c r="I64" s="175"/>
      <c r="J64" s="175"/>
      <c r="K64" s="175">
        <f>'将来負担比率（分子）の構造'!L$43</f>
        <v>22955</v>
      </c>
      <c r="L64" s="175"/>
      <c r="M64" s="175"/>
      <c r="N64" s="175">
        <f>'将来負担比率（分子）の構造'!M$43</f>
        <v>20640</v>
      </c>
      <c r="O64" s="175"/>
      <c r="P64" s="175"/>
    </row>
    <row r="65" spans="1:16">
      <c r="A65" s="175" t="s">
        <v>34</v>
      </c>
      <c r="B65" s="175">
        <f>'将来負担比率（分子）の構造'!I$42</f>
        <v>964</v>
      </c>
      <c r="C65" s="175"/>
      <c r="D65" s="175"/>
      <c r="E65" s="175">
        <f>'将来負担比率（分子）の構造'!J$42</f>
        <v>894</v>
      </c>
      <c r="F65" s="175"/>
      <c r="G65" s="175"/>
      <c r="H65" s="175">
        <f>'将来負担比率（分子）の構造'!K$42</f>
        <v>840</v>
      </c>
      <c r="I65" s="175"/>
      <c r="J65" s="175"/>
      <c r="K65" s="175">
        <f>'将来負担比率（分子）の構造'!L$42</f>
        <v>728</v>
      </c>
      <c r="L65" s="175"/>
      <c r="M65" s="175"/>
      <c r="N65" s="175">
        <f>'将来負担比率（分子）の構造'!M$42</f>
        <v>632</v>
      </c>
      <c r="O65" s="175"/>
      <c r="P65" s="175"/>
    </row>
    <row r="66" spans="1:16">
      <c r="A66" s="175" t="s">
        <v>33</v>
      </c>
      <c r="B66" s="175">
        <f>'将来負担比率（分子）の構造'!I$41</f>
        <v>51140</v>
      </c>
      <c r="C66" s="175"/>
      <c r="D66" s="175"/>
      <c r="E66" s="175">
        <f>'将来負担比率（分子）の構造'!J$41</f>
        <v>50445</v>
      </c>
      <c r="F66" s="175"/>
      <c r="G66" s="175"/>
      <c r="H66" s="175">
        <f>'将来負担比率（分子）の構造'!K$41</f>
        <v>53372</v>
      </c>
      <c r="I66" s="175"/>
      <c r="J66" s="175"/>
      <c r="K66" s="175">
        <f>'将来負担比率（分子）の構造'!L$41</f>
        <v>56769</v>
      </c>
      <c r="L66" s="175"/>
      <c r="M66" s="175"/>
      <c r="N66" s="175">
        <f>'将来負担比率（分子）の構造'!M$41</f>
        <v>54982</v>
      </c>
      <c r="O66" s="175"/>
      <c r="P66" s="175"/>
    </row>
    <row r="67" spans="1:16">
      <c r="A67" s="175" t="s">
        <v>77</v>
      </c>
      <c r="B67" s="175" t="e">
        <f>NA()</f>
        <v>#N/A</v>
      </c>
      <c r="C67" s="175">
        <f>IF(ISNUMBER('将来負担比率（分子）の構造'!I$53), IF('将来負担比率（分子）の構造'!I$53 &lt; 0, 0, '将来負担比率（分子）の構造'!I$53), NA())</f>
        <v>35</v>
      </c>
      <c r="D67" s="175" t="e">
        <f>NA()</f>
        <v>#N/A</v>
      </c>
      <c r="E67" s="175" t="e">
        <f>NA()</f>
        <v>#N/A</v>
      </c>
      <c r="F67" s="175">
        <f>IF(ISNUMBER('将来負担比率（分子）の構造'!J$53), IF('将来負担比率（分子）の構造'!J$53 &lt; 0, 0, '将来負担比率（分子）の構造'!J$53), NA())</f>
        <v>123</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7370</v>
      </c>
      <c r="C72" s="179">
        <f>基金残高に係る経年分析!G55</f>
        <v>7924</v>
      </c>
      <c r="D72" s="179">
        <f>基金残高に係る経年分析!H55</f>
        <v>8011</v>
      </c>
    </row>
    <row r="73" spans="1:16">
      <c r="A73" s="178" t="s">
        <v>80</v>
      </c>
      <c r="B73" s="179" t="str">
        <f>基金残高に係る経年分析!F56</f>
        <v>-</v>
      </c>
      <c r="C73" s="179" t="str">
        <f>基金残高に係る経年分析!G56</f>
        <v>-</v>
      </c>
      <c r="D73" s="179" t="str">
        <f>基金残高に係る経年分析!H56</f>
        <v>-</v>
      </c>
    </row>
    <row r="74" spans="1:16">
      <c r="A74" s="178" t="s">
        <v>81</v>
      </c>
      <c r="B74" s="179">
        <f>基金残高に係る経年分析!F57</f>
        <v>6828</v>
      </c>
      <c r="C74" s="179">
        <f>基金残高に係る経年分析!G57</f>
        <v>6517</v>
      </c>
      <c r="D74" s="179">
        <f>基金残高に係る経年分析!H57</f>
        <v>5671</v>
      </c>
    </row>
  </sheetData>
  <sheetProtection algorithmName="SHA-512" hashValue="5l7ivFJlbfmcYDTZpadOhl3gBTfXiCYwSBs3cG1jQG76oveEPSgDm+7q4itJDPlnxjyjFd49aaKsyYOKOo/UXA==" saltValue="9nzc46tgQpH9eyBDjnQh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229</v>
      </c>
      <c r="C5" s="610"/>
      <c r="D5" s="610"/>
      <c r="E5" s="610"/>
      <c r="F5" s="610"/>
      <c r="G5" s="610"/>
      <c r="H5" s="610"/>
      <c r="I5" s="610"/>
      <c r="J5" s="610"/>
      <c r="K5" s="610"/>
      <c r="L5" s="610"/>
      <c r="M5" s="610"/>
      <c r="N5" s="610"/>
      <c r="O5" s="610"/>
      <c r="P5" s="610"/>
      <c r="Q5" s="611"/>
      <c r="R5" s="612">
        <v>28247895</v>
      </c>
      <c r="S5" s="613"/>
      <c r="T5" s="613"/>
      <c r="U5" s="613"/>
      <c r="V5" s="613"/>
      <c r="W5" s="613"/>
      <c r="X5" s="613"/>
      <c r="Y5" s="614"/>
      <c r="Z5" s="615">
        <v>40.1</v>
      </c>
      <c r="AA5" s="615"/>
      <c r="AB5" s="615"/>
      <c r="AC5" s="615"/>
      <c r="AD5" s="616">
        <v>26754181</v>
      </c>
      <c r="AE5" s="616"/>
      <c r="AF5" s="616"/>
      <c r="AG5" s="616"/>
      <c r="AH5" s="616"/>
      <c r="AI5" s="616"/>
      <c r="AJ5" s="616"/>
      <c r="AK5" s="616"/>
      <c r="AL5" s="617">
        <v>66.599999999999994</v>
      </c>
      <c r="AM5" s="618"/>
      <c r="AN5" s="618"/>
      <c r="AO5" s="619"/>
      <c r="AP5" s="609" t="s">
        <v>230</v>
      </c>
      <c r="AQ5" s="610"/>
      <c r="AR5" s="610"/>
      <c r="AS5" s="610"/>
      <c r="AT5" s="610"/>
      <c r="AU5" s="610"/>
      <c r="AV5" s="610"/>
      <c r="AW5" s="610"/>
      <c r="AX5" s="610"/>
      <c r="AY5" s="610"/>
      <c r="AZ5" s="610"/>
      <c r="BA5" s="610"/>
      <c r="BB5" s="610"/>
      <c r="BC5" s="610"/>
      <c r="BD5" s="610"/>
      <c r="BE5" s="610"/>
      <c r="BF5" s="611"/>
      <c r="BG5" s="623">
        <v>26754181</v>
      </c>
      <c r="BH5" s="624"/>
      <c r="BI5" s="624"/>
      <c r="BJ5" s="624"/>
      <c r="BK5" s="624"/>
      <c r="BL5" s="624"/>
      <c r="BM5" s="624"/>
      <c r="BN5" s="625"/>
      <c r="BO5" s="626">
        <v>94.7</v>
      </c>
      <c r="BP5" s="626"/>
      <c r="BQ5" s="626"/>
      <c r="BR5" s="626"/>
      <c r="BS5" s="627" t="s">
        <v>130</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c r="B6" s="620" t="s">
        <v>234</v>
      </c>
      <c r="C6" s="621"/>
      <c r="D6" s="621"/>
      <c r="E6" s="621"/>
      <c r="F6" s="621"/>
      <c r="G6" s="621"/>
      <c r="H6" s="621"/>
      <c r="I6" s="621"/>
      <c r="J6" s="621"/>
      <c r="K6" s="621"/>
      <c r="L6" s="621"/>
      <c r="M6" s="621"/>
      <c r="N6" s="621"/>
      <c r="O6" s="621"/>
      <c r="P6" s="621"/>
      <c r="Q6" s="622"/>
      <c r="R6" s="623">
        <v>691574</v>
      </c>
      <c r="S6" s="624"/>
      <c r="T6" s="624"/>
      <c r="U6" s="624"/>
      <c r="V6" s="624"/>
      <c r="W6" s="624"/>
      <c r="X6" s="624"/>
      <c r="Y6" s="625"/>
      <c r="Z6" s="626">
        <v>1</v>
      </c>
      <c r="AA6" s="626"/>
      <c r="AB6" s="626"/>
      <c r="AC6" s="626"/>
      <c r="AD6" s="627">
        <v>691574</v>
      </c>
      <c r="AE6" s="627"/>
      <c r="AF6" s="627"/>
      <c r="AG6" s="627"/>
      <c r="AH6" s="627"/>
      <c r="AI6" s="627"/>
      <c r="AJ6" s="627"/>
      <c r="AK6" s="627"/>
      <c r="AL6" s="628">
        <v>1.7</v>
      </c>
      <c r="AM6" s="629"/>
      <c r="AN6" s="629"/>
      <c r="AO6" s="630"/>
      <c r="AP6" s="620" t="s">
        <v>235</v>
      </c>
      <c r="AQ6" s="621"/>
      <c r="AR6" s="621"/>
      <c r="AS6" s="621"/>
      <c r="AT6" s="621"/>
      <c r="AU6" s="621"/>
      <c r="AV6" s="621"/>
      <c r="AW6" s="621"/>
      <c r="AX6" s="621"/>
      <c r="AY6" s="621"/>
      <c r="AZ6" s="621"/>
      <c r="BA6" s="621"/>
      <c r="BB6" s="621"/>
      <c r="BC6" s="621"/>
      <c r="BD6" s="621"/>
      <c r="BE6" s="621"/>
      <c r="BF6" s="622"/>
      <c r="BG6" s="623">
        <v>26754181</v>
      </c>
      <c r="BH6" s="624"/>
      <c r="BI6" s="624"/>
      <c r="BJ6" s="624"/>
      <c r="BK6" s="624"/>
      <c r="BL6" s="624"/>
      <c r="BM6" s="624"/>
      <c r="BN6" s="625"/>
      <c r="BO6" s="626">
        <v>94.7</v>
      </c>
      <c r="BP6" s="626"/>
      <c r="BQ6" s="626"/>
      <c r="BR6" s="626"/>
      <c r="BS6" s="627" t="s">
        <v>130</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335781</v>
      </c>
      <c r="CS6" s="624"/>
      <c r="CT6" s="624"/>
      <c r="CU6" s="624"/>
      <c r="CV6" s="624"/>
      <c r="CW6" s="624"/>
      <c r="CX6" s="624"/>
      <c r="CY6" s="625"/>
      <c r="CZ6" s="617">
        <v>0.5</v>
      </c>
      <c r="DA6" s="618"/>
      <c r="DB6" s="618"/>
      <c r="DC6" s="634"/>
      <c r="DD6" s="632" t="s">
        <v>237</v>
      </c>
      <c r="DE6" s="624"/>
      <c r="DF6" s="624"/>
      <c r="DG6" s="624"/>
      <c r="DH6" s="624"/>
      <c r="DI6" s="624"/>
      <c r="DJ6" s="624"/>
      <c r="DK6" s="624"/>
      <c r="DL6" s="624"/>
      <c r="DM6" s="624"/>
      <c r="DN6" s="624"/>
      <c r="DO6" s="624"/>
      <c r="DP6" s="625"/>
      <c r="DQ6" s="632">
        <v>335654</v>
      </c>
      <c r="DR6" s="624"/>
      <c r="DS6" s="624"/>
      <c r="DT6" s="624"/>
      <c r="DU6" s="624"/>
      <c r="DV6" s="624"/>
      <c r="DW6" s="624"/>
      <c r="DX6" s="624"/>
      <c r="DY6" s="624"/>
      <c r="DZ6" s="624"/>
      <c r="EA6" s="624"/>
      <c r="EB6" s="624"/>
      <c r="EC6" s="633"/>
    </row>
    <row r="7" spans="2:143" ht="11.25" customHeight="1">
      <c r="B7" s="620" t="s">
        <v>238</v>
      </c>
      <c r="C7" s="621"/>
      <c r="D7" s="621"/>
      <c r="E7" s="621"/>
      <c r="F7" s="621"/>
      <c r="G7" s="621"/>
      <c r="H7" s="621"/>
      <c r="I7" s="621"/>
      <c r="J7" s="621"/>
      <c r="K7" s="621"/>
      <c r="L7" s="621"/>
      <c r="M7" s="621"/>
      <c r="N7" s="621"/>
      <c r="O7" s="621"/>
      <c r="P7" s="621"/>
      <c r="Q7" s="622"/>
      <c r="R7" s="623">
        <v>12223</v>
      </c>
      <c r="S7" s="624"/>
      <c r="T7" s="624"/>
      <c r="U7" s="624"/>
      <c r="V7" s="624"/>
      <c r="W7" s="624"/>
      <c r="X7" s="624"/>
      <c r="Y7" s="625"/>
      <c r="Z7" s="626">
        <v>0</v>
      </c>
      <c r="AA7" s="626"/>
      <c r="AB7" s="626"/>
      <c r="AC7" s="626"/>
      <c r="AD7" s="627">
        <v>12223</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11908457</v>
      </c>
      <c r="BH7" s="624"/>
      <c r="BI7" s="624"/>
      <c r="BJ7" s="624"/>
      <c r="BK7" s="624"/>
      <c r="BL7" s="624"/>
      <c r="BM7" s="624"/>
      <c r="BN7" s="625"/>
      <c r="BO7" s="626">
        <v>42.2</v>
      </c>
      <c r="BP7" s="626"/>
      <c r="BQ7" s="626"/>
      <c r="BR7" s="626"/>
      <c r="BS7" s="627" t="s">
        <v>237</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6243254</v>
      </c>
      <c r="CS7" s="624"/>
      <c r="CT7" s="624"/>
      <c r="CU7" s="624"/>
      <c r="CV7" s="624"/>
      <c r="CW7" s="624"/>
      <c r="CX7" s="624"/>
      <c r="CY7" s="625"/>
      <c r="CZ7" s="626">
        <v>9.4</v>
      </c>
      <c r="DA7" s="626"/>
      <c r="DB7" s="626"/>
      <c r="DC7" s="626"/>
      <c r="DD7" s="632">
        <v>254618</v>
      </c>
      <c r="DE7" s="624"/>
      <c r="DF7" s="624"/>
      <c r="DG7" s="624"/>
      <c r="DH7" s="624"/>
      <c r="DI7" s="624"/>
      <c r="DJ7" s="624"/>
      <c r="DK7" s="624"/>
      <c r="DL7" s="624"/>
      <c r="DM7" s="624"/>
      <c r="DN7" s="624"/>
      <c r="DO7" s="624"/>
      <c r="DP7" s="625"/>
      <c r="DQ7" s="632">
        <v>5059300</v>
      </c>
      <c r="DR7" s="624"/>
      <c r="DS7" s="624"/>
      <c r="DT7" s="624"/>
      <c r="DU7" s="624"/>
      <c r="DV7" s="624"/>
      <c r="DW7" s="624"/>
      <c r="DX7" s="624"/>
      <c r="DY7" s="624"/>
      <c r="DZ7" s="624"/>
      <c r="EA7" s="624"/>
      <c r="EB7" s="624"/>
      <c r="EC7" s="633"/>
    </row>
    <row r="8" spans="2:143" ht="11.25" customHeight="1">
      <c r="B8" s="620" t="s">
        <v>241</v>
      </c>
      <c r="C8" s="621"/>
      <c r="D8" s="621"/>
      <c r="E8" s="621"/>
      <c r="F8" s="621"/>
      <c r="G8" s="621"/>
      <c r="H8" s="621"/>
      <c r="I8" s="621"/>
      <c r="J8" s="621"/>
      <c r="K8" s="621"/>
      <c r="L8" s="621"/>
      <c r="M8" s="621"/>
      <c r="N8" s="621"/>
      <c r="O8" s="621"/>
      <c r="P8" s="621"/>
      <c r="Q8" s="622"/>
      <c r="R8" s="623">
        <v>136456</v>
      </c>
      <c r="S8" s="624"/>
      <c r="T8" s="624"/>
      <c r="U8" s="624"/>
      <c r="V8" s="624"/>
      <c r="W8" s="624"/>
      <c r="X8" s="624"/>
      <c r="Y8" s="625"/>
      <c r="Z8" s="626">
        <v>0.2</v>
      </c>
      <c r="AA8" s="626"/>
      <c r="AB8" s="626"/>
      <c r="AC8" s="626"/>
      <c r="AD8" s="627">
        <v>136456</v>
      </c>
      <c r="AE8" s="627"/>
      <c r="AF8" s="627"/>
      <c r="AG8" s="627"/>
      <c r="AH8" s="627"/>
      <c r="AI8" s="627"/>
      <c r="AJ8" s="627"/>
      <c r="AK8" s="627"/>
      <c r="AL8" s="628">
        <v>0.3</v>
      </c>
      <c r="AM8" s="629"/>
      <c r="AN8" s="629"/>
      <c r="AO8" s="630"/>
      <c r="AP8" s="620" t="s">
        <v>242</v>
      </c>
      <c r="AQ8" s="621"/>
      <c r="AR8" s="621"/>
      <c r="AS8" s="621"/>
      <c r="AT8" s="621"/>
      <c r="AU8" s="621"/>
      <c r="AV8" s="621"/>
      <c r="AW8" s="621"/>
      <c r="AX8" s="621"/>
      <c r="AY8" s="621"/>
      <c r="AZ8" s="621"/>
      <c r="BA8" s="621"/>
      <c r="BB8" s="621"/>
      <c r="BC8" s="621"/>
      <c r="BD8" s="621"/>
      <c r="BE8" s="621"/>
      <c r="BF8" s="622"/>
      <c r="BG8" s="623">
        <v>326123</v>
      </c>
      <c r="BH8" s="624"/>
      <c r="BI8" s="624"/>
      <c r="BJ8" s="624"/>
      <c r="BK8" s="624"/>
      <c r="BL8" s="624"/>
      <c r="BM8" s="624"/>
      <c r="BN8" s="625"/>
      <c r="BO8" s="626">
        <v>1.2</v>
      </c>
      <c r="BP8" s="626"/>
      <c r="BQ8" s="626"/>
      <c r="BR8" s="626"/>
      <c r="BS8" s="627" t="s">
        <v>130</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23243819</v>
      </c>
      <c r="CS8" s="624"/>
      <c r="CT8" s="624"/>
      <c r="CU8" s="624"/>
      <c r="CV8" s="624"/>
      <c r="CW8" s="624"/>
      <c r="CX8" s="624"/>
      <c r="CY8" s="625"/>
      <c r="CZ8" s="626">
        <v>35.1</v>
      </c>
      <c r="DA8" s="626"/>
      <c r="DB8" s="626"/>
      <c r="DC8" s="626"/>
      <c r="DD8" s="632">
        <v>270425</v>
      </c>
      <c r="DE8" s="624"/>
      <c r="DF8" s="624"/>
      <c r="DG8" s="624"/>
      <c r="DH8" s="624"/>
      <c r="DI8" s="624"/>
      <c r="DJ8" s="624"/>
      <c r="DK8" s="624"/>
      <c r="DL8" s="624"/>
      <c r="DM8" s="624"/>
      <c r="DN8" s="624"/>
      <c r="DO8" s="624"/>
      <c r="DP8" s="625"/>
      <c r="DQ8" s="632">
        <v>11589278</v>
      </c>
      <c r="DR8" s="624"/>
      <c r="DS8" s="624"/>
      <c r="DT8" s="624"/>
      <c r="DU8" s="624"/>
      <c r="DV8" s="624"/>
      <c r="DW8" s="624"/>
      <c r="DX8" s="624"/>
      <c r="DY8" s="624"/>
      <c r="DZ8" s="624"/>
      <c r="EA8" s="624"/>
      <c r="EB8" s="624"/>
      <c r="EC8" s="633"/>
    </row>
    <row r="9" spans="2:143" ht="11.25" customHeight="1">
      <c r="B9" s="620" t="s">
        <v>244</v>
      </c>
      <c r="C9" s="621"/>
      <c r="D9" s="621"/>
      <c r="E9" s="621"/>
      <c r="F9" s="621"/>
      <c r="G9" s="621"/>
      <c r="H9" s="621"/>
      <c r="I9" s="621"/>
      <c r="J9" s="621"/>
      <c r="K9" s="621"/>
      <c r="L9" s="621"/>
      <c r="M9" s="621"/>
      <c r="N9" s="621"/>
      <c r="O9" s="621"/>
      <c r="P9" s="621"/>
      <c r="Q9" s="622"/>
      <c r="R9" s="623">
        <v>138731</v>
      </c>
      <c r="S9" s="624"/>
      <c r="T9" s="624"/>
      <c r="U9" s="624"/>
      <c r="V9" s="624"/>
      <c r="W9" s="624"/>
      <c r="X9" s="624"/>
      <c r="Y9" s="625"/>
      <c r="Z9" s="626">
        <v>0.2</v>
      </c>
      <c r="AA9" s="626"/>
      <c r="AB9" s="626"/>
      <c r="AC9" s="626"/>
      <c r="AD9" s="627">
        <v>138731</v>
      </c>
      <c r="AE9" s="627"/>
      <c r="AF9" s="627"/>
      <c r="AG9" s="627"/>
      <c r="AH9" s="627"/>
      <c r="AI9" s="627"/>
      <c r="AJ9" s="627"/>
      <c r="AK9" s="627"/>
      <c r="AL9" s="628">
        <v>0.3</v>
      </c>
      <c r="AM9" s="629"/>
      <c r="AN9" s="629"/>
      <c r="AO9" s="630"/>
      <c r="AP9" s="620" t="s">
        <v>245</v>
      </c>
      <c r="AQ9" s="621"/>
      <c r="AR9" s="621"/>
      <c r="AS9" s="621"/>
      <c r="AT9" s="621"/>
      <c r="AU9" s="621"/>
      <c r="AV9" s="621"/>
      <c r="AW9" s="621"/>
      <c r="AX9" s="621"/>
      <c r="AY9" s="621"/>
      <c r="AZ9" s="621"/>
      <c r="BA9" s="621"/>
      <c r="BB9" s="621"/>
      <c r="BC9" s="621"/>
      <c r="BD9" s="621"/>
      <c r="BE9" s="621"/>
      <c r="BF9" s="622"/>
      <c r="BG9" s="623">
        <v>9192934</v>
      </c>
      <c r="BH9" s="624"/>
      <c r="BI9" s="624"/>
      <c r="BJ9" s="624"/>
      <c r="BK9" s="624"/>
      <c r="BL9" s="624"/>
      <c r="BM9" s="624"/>
      <c r="BN9" s="625"/>
      <c r="BO9" s="626">
        <v>32.5</v>
      </c>
      <c r="BP9" s="626"/>
      <c r="BQ9" s="626"/>
      <c r="BR9" s="626"/>
      <c r="BS9" s="627" t="s">
        <v>237</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7128544</v>
      </c>
      <c r="CS9" s="624"/>
      <c r="CT9" s="624"/>
      <c r="CU9" s="624"/>
      <c r="CV9" s="624"/>
      <c r="CW9" s="624"/>
      <c r="CX9" s="624"/>
      <c r="CY9" s="625"/>
      <c r="CZ9" s="626">
        <v>10.8</v>
      </c>
      <c r="DA9" s="626"/>
      <c r="DB9" s="626"/>
      <c r="DC9" s="626"/>
      <c r="DD9" s="632">
        <v>256134</v>
      </c>
      <c r="DE9" s="624"/>
      <c r="DF9" s="624"/>
      <c r="DG9" s="624"/>
      <c r="DH9" s="624"/>
      <c r="DI9" s="624"/>
      <c r="DJ9" s="624"/>
      <c r="DK9" s="624"/>
      <c r="DL9" s="624"/>
      <c r="DM9" s="624"/>
      <c r="DN9" s="624"/>
      <c r="DO9" s="624"/>
      <c r="DP9" s="625"/>
      <c r="DQ9" s="632">
        <v>5290687</v>
      </c>
      <c r="DR9" s="624"/>
      <c r="DS9" s="624"/>
      <c r="DT9" s="624"/>
      <c r="DU9" s="624"/>
      <c r="DV9" s="624"/>
      <c r="DW9" s="624"/>
      <c r="DX9" s="624"/>
      <c r="DY9" s="624"/>
      <c r="DZ9" s="624"/>
      <c r="EA9" s="624"/>
      <c r="EB9" s="624"/>
      <c r="EC9" s="633"/>
    </row>
    <row r="10" spans="2:143" ht="11.25" customHeight="1">
      <c r="B10" s="620" t="s">
        <v>247</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237</v>
      </c>
      <c r="AA10" s="626"/>
      <c r="AB10" s="626"/>
      <c r="AC10" s="626"/>
      <c r="AD10" s="627" t="s">
        <v>130</v>
      </c>
      <c r="AE10" s="627"/>
      <c r="AF10" s="627"/>
      <c r="AG10" s="627"/>
      <c r="AH10" s="627"/>
      <c r="AI10" s="627"/>
      <c r="AJ10" s="627"/>
      <c r="AK10" s="627"/>
      <c r="AL10" s="628" t="s">
        <v>237</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445577</v>
      </c>
      <c r="BH10" s="624"/>
      <c r="BI10" s="624"/>
      <c r="BJ10" s="624"/>
      <c r="BK10" s="624"/>
      <c r="BL10" s="624"/>
      <c r="BM10" s="624"/>
      <c r="BN10" s="625"/>
      <c r="BO10" s="626">
        <v>1.6</v>
      </c>
      <c r="BP10" s="626"/>
      <c r="BQ10" s="626"/>
      <c r="BR10" s="626"/>
      <c r="BS10" s="627" t="s">
        <v>130</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1117728</v>
      </c>
      <c r="CS10" s="624"/>
      <c r="CT10" s="624"/>
      <c r="CU10" s="624"/>
      <c r="CV10" s="624"/>
      <c r="CW10" s="624"/>
      <c r="CX10" s="624"/>
      <c r="CY10" s="625"/>
      <c r="CZ10" s="626">
        <v>1.7</v>
      </c>
      <c r="DA10" s="626"/>
      <c r="DB10" s="626"/>
      <c r="DC10" s="626"/>
      <c r="DD10" s="632">
        <v>1529</v>
      </c>
      <c r="DE10" s="624"/>
      <c r="DF10" s="624"/>
      <c r="DG10" s="624"/>
      <c r="DH10" s="624"/>
      <c r="DI10" s="624"/>
      <c r="DJ10" s="624"/>
      <c r="DK10" s="624"/>
      <c r="DL10" s="624"/>
      <c r="DM10" s="624"/>
      <c r="DN10" s="624"/>
      <c r="DO10" s="624"/>
      <c r="DP10" s="625"/>
      <c r="DQ10" s="632">
        <v>91809</v>
      </c>
      <c r="DR10" s="624"/>
      <c r="DS10" s="624"/>
      <c r="DT10" s="624"/>
      <c r="DU10" s="624"/>
      <c r="DV10" s="624"/>
      <c r="DW10" s="624"/>
      <c r="DX10" s="624"/>
      <c r="DY10" s="624"/>
      <c r="DZ10" s="624"/>
      <c r="EA10" s="624"/>
      <c r="EB10" s="624"/>
      <c r="EC10" s="633"/>
    </row>
    <row r="11" spans="2:143" ht="11.25" customHeight="1">
      <c r="B11" s="620" t="s">
        <v>250</v>
      </c>
      <c r="C11" s="621"/>
      <c r="D11" s="621"/>
      <c r="E11" s="621"/>
      <c r="F11" s="621"/>
      <c r="G11" s="621"/>
      <c r="H11" s="621"/>
      <c r="I11" s="621"/>
      <c r="J11" s="621"/>
      <c r="K11" s="621"/>
      <c r="L11" s="621"/>
      <c r="M11" s="621"/>
      <c r="N11" s="621"/>
      <c r="O11" s="621"/>
      <c r="P11" s="621"/>
      <c r="Q11" s="622"/>
      <c r="R11" s="623">
        <v>4350574</v>
      </c>
      <c r="S11" s="624"/>
      <c r="T11" s="624"/>
      <c r="U11" s="624"/>
      <c r="V11" s="624"/>
      <c r="W11" s="624"/>
      <c r="X11" s="624"/>
      <c r="Y11" s="625"/>
      <c r="Z11" s="628">
        <v>6.2</v>
      </c>
      <c r="AA11" s="629"/>
      <c r="AB11" s="629"/>
      <c r="AC11" s="635"/>
      <c r="AD11" s="632">
        <v>4350574</v>
      </c>
      <c r="AE11" s="624"/>
      <c r="AF11" s="624"/>
      <c r="AG11" s="624"/>
      <c r="AH11" s="624"/>
      <c r="AI11" s="624"/>
      <c r="AJ11" s="624"/>
      <c r="AK11" s="625"/>
      <c r="AL11" s="628">
        <v>10.8</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1943823</v>
      </c>
      <c r="BH11" s="624"/>
      <c r="BI11" s="624"/>
      <c r="BJ11" s="624"/>
      <c r="BK11" s="624"/>
      <c r="BL11" s="624"/>
      <c r="BM11" s="624"/>
      <c r="BN11" s="625"/>
      <c r="BO11" s="626">
        <v>6.9</v>
      </c>
      <c r="BP11" s="626"/>
      <c r="BQ11" s="626"/>
      <c r="BR11" s="626"/>
      <c r="BS11" s="627" t="s">
        <v>130</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1155851</v>
      </c>
      <c r="CS11" s="624"/>
      <c r="CT11" s="624"/>
      <c r="CU11" s="624"/>
      <c r="CV11" s="624"/>
      <c r="CW11" s="624"/>
      <c r="CX11" s="624"/>
      <c r="CY11" s="625"/>
      <c r="CZ11" s="626">
        <v>1.7</v>
      </c>
      <c r="DA11" s="626"/>
      <c r="DB11" s="626"/>
      <c r="DC11" s="626"/>
      <c r="DD11" s="632">
        <v>433659</v>
      </c>
      <c r="DE11" s="624"/>
      <c r="DF11" s="624"/>
      <c r="DG11" s="624"/>
      <c r="DH11" s="624"/>
      <c r="DI11" s="624"/>
      <c r="DJ11" s="624"/>
      <c r="DK11" s="624"/>
      <c r="DL11" s="624"/>
      <c r="DM11" s="624"/>
      <c r="DN11" s="624"/>
      <c r="DO11" s="624"/>
      <c r="DP11" s="625"/>
      <c r="DQ11" s="632">
        <v>1000104</v>
      </c>
      <c r="DR11" s="624"/>
      <c r="DS11" s="624"/>
      <c r="DT11" s="624"/>
      <c r="DU11" s="624"/>
      <c r="DV11" s="624"/>
      <c r="DW11" s="624"/>
      <c r="DX11" s="624"/>
      <c r="DY11" s="624"/>
      <c r="DZ11" s="624"/>
      <c r="EA11" s="624"/>
      <c r="EB11" s="624"/>
      <c r="EC11" s="633"/>
    </row>
    <row r="12" spans="2:143" ht="11.25" customHeight="1">
      <c r="B12" s="620" t="s">
        <v>253</v>
      </c>
      <c r="C12" s="621"/>
      <c r="D12" s="621"/>
      <c r="E12" s="621"/>
      <c r="F12" s="621"/>
      <c r="G12" s="621"/>
      <c r="H12" s="621"/>
      <c r="I12" s="621"/>
      <c r="J12" s="621"/>
      <c r="K12" s="621"/>
      <c r="L12" s="621"/>
      <c r="M12" s="621"/>
      <c r="N12" s="621"/>
      <c r="O12" s="621"/>
      <c r="P12" s="621"/>
      <c r="Q12" s="622"/>
      <c r="R12" s="623">
        <v>36551</v>
      </c>
      <c r="S12" s="624"/>
      <c r="T12" s="624"/>
      <c r="U12" s="624"/>
      <c r="V12" s="624"/>
      <c r="W12" s="624"/>
      <c r="X12" s="624"/>
      <c r="Y12" s="625"/>
      <c r="Z12" s="626">
        <v>0.1</v>
      </c>
      <c r="AA12" s="626"/>
      <c r="AB12" s="626"/>
      <c r="AC12" s="626"/>
      <c r="AD12" s="627">
        <v>36551</v>
      </c>
      <c r="AE12" s="627"/>
      <c r="AF12" s="627"/>
      <c r="AG12" s="627"/>
      <c r="AH12" s="627"/>
      <c r="AI12" s="627"/>
      <c r="AJ12" s="627"/>
      <c r="AK12" s="627"/>
      <c r="AL12" s="628">
        <v>0.1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13159662</v>
      </c>
      <c r="BH12" s="624"/>
      <c r="BI12" s="624"/>
      <c r="BJ12" s="624"/>
      <c r="BK12" s="624"/>
      <c r="BL12" s="624"/>
      <c r="BM12" s="624"/>
      <c r="BN12" s="625"/>
      <c r="BO12" s="626">
        <v>46.6</v>
      </c>
      <c r="BP12" s="626"/>
      <c r="BQ12" s="626"/>
      <c r="BR12" s="626"/>
      <c r="BS12" s="627" t="s">
        <v>130</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1626895</v>
      </c>
      <c r="CS12" s="624"/>
      <c r="CT12" s="624"/>
      <c r="CU12" s="624"/>
      <c r="CV12" s="624"/>
      <c r="CW12" s="624"/>
      <c r="CX12" s="624"/>
      <c r="CY12" s="625"/>
      <c r="CZ12" s="626">
        <v>2.5</v>
      </c>
      <c r="DA12" s="626"/>
      <c r="DB12" s="626"/>
      <c r="DC12" s="626"/>
      <c r="DD12" s="632">
        <v>587005</v>
      </c>
      <c r="DE12" s="624"/>
      <c r="DF12" s="624"/>
      <c r="DG12" s="624"/>
      <c r="DH12" s="624"/>
      <c r="DI12" s="624"/>
      <c r="DJ12" s="624"/>
      <c r="DK12" s="624"/>
      <c r="DL12" s="624"/>
      <c r="DM12" s="624"/>
      <c r="DN12" s="624"/>
      <c r="DO12" s="624"/>
      <c r="DP12" s="625"/>
      <c r="DQ12" s="632">
        <v>1396975</v>
      </c>
      <c r="DR12" s="624"/>
      <c r="DS12" s="624"/>
      <c r="DT12" s="624"/>
      <c r="DU12" s="624"/>
      <c r="DV12" s="624"/>
      <c r="DW12" s="624"/>
      <c r="DX12" s="624"/>
      <c r="DY12" s="624"/>
      <c r="DZ12" s="624"/>
      <c r="EA12" s="624"/>
      <c r="EB12" s="624"/>
      <c r="EC12" s="633"/>
    </row>
    <row r="13" spans="2:143" ht="11.25" customHeight="1">
      <c r="B13" s="620" t="s">
        <v>256</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237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13138640</v>
      </c>
      <c r="BH13" s="624"/>
      <c r="BI13" s="624"/>
      <c r="BJ13" s="624"/>
      <c r="BK13" s="624"/>
      <c r="BL13" s="624"/>
      <c r="BM13" s="624"/>
      <c r="BN13" s="625"/>
      <c r="BO13" s="626">
        <v>46.5</v>
      </c>
      <c r="BP13" s="626"/>
      <c r="BQ13" s="626"/>
      <c r="BR13" s="626"/>
      <c r="BS13" s="627" t="s">
        <v>130</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6834541</v>
      </c>
      <c r="CS13" s="624"/>
      <c r="CT13" s="624"/>
      <c r="CU13" s="624"/>
      <c r="CV13" s="624"/>
      <c r="CW13" s="624"/>
      <c r="CX13" s="624"/>
      <c r="CY13" s="625"/>
      <c r="CZ13" s="626">
        <v>10.3</v>
      </c>
      <c r="DA13" s="626"/>
      <c r="DB13" s="626"/>
      <c r="DC13" s="626"/>
      <c r="DD13" s="632">
        <v>2445558</v>
      </c>
      <c r="DE13" s="624"/>
      <c r="DF13" s="624"/>
      <c r="DG13" s="624"/>
      <c r="DH13" s="624"/>
      <c r="DI13" s="624"/>
      <c r="DJ13" s="624"/>
      <c r="DK13" s="624"/>
      <c r="DL13" s="624"/>
      <c r="DM13" s="624"/>
      <c r="DN13" s="624"/>
      <c r="DO13" s="624"/>
      <c r="DP13" s="625"/>
      <c r="DQ13" s="632">
        <v>5325160</v>
      </c>
      <c r="DR13" s="624"/>
      <c r="DS13" s="624"/>
      <c r="DT13" s="624"/>
      <c r="DU13" s="624"/>
      <c r="DV13" s="624"/>
      <c r="DW13" s="624"/>
      <c r="DX13" s="624"/>
      <c r="DY13" s="624"/>
      <c r="DZ13" s="624"/>
      <c r="EA13" s="624"/>
      <c r="EB13" s="624"/>
      <c r="EC13" s="633"/>
    </row>
    <row r="14" spans="2:143" ht="11.25" customHeight="1">
      <c r="B14" s="620" t="s">
        <v>259</v>
      </c>
      <c r="C14" s="621"/>
      <c r="D14" s="621"/>
      <c r="E14" s="621"/>
      <c r="F14" s="621"/>
      <c r="G14" s="621"/>
      <c r="H14" s="621"/>
      <c r="I14" s="621"/>
      <c r="J14" s="621"/>
      <c r="K14" s="621"/>
      <c r="L14" s="621"/>
      <c r="M14" s="621"/>
      <c r="N14" s="621"/>
      <c r="O14" s="621"/>
      <c r="P14" s="621"/>
      <c r="Q14" s="622"/>
      <c r="R14" s="623" t="s">
        <v>237</v>
      </c>
      <c r="S14" s="624"/>
      <c r="T14" s="624"/>
      <c r="U14" s="624"/>
      <c r="V14" s="624"/>
      <c r="W14" s="624"/>
      <c r="X14" s="624"/>
      <c r="Y14" s="625"/>
      <c r="Z14" s="626" t="s">
        <v>130</v>
      </c>
      <c r="AA14" s="626"/>
      <c r="AB14" s="626"/>
      <c r="AC14" s="626"/>
      <c r="AD14" s="627" t="s">
        <v>237</v>
      </c>
      <c r="AE14" s="627"/>
      <c r="AF14" s="627"/>
      <c r="AG14" s="627"/>
      <c r="AH14" s="627"/>
      <c r="AI14" s="627"/>
      <c r="AJ14" s="627"/>
      <c r="AK14" s="627"/>
      <c r="AL14" s="628" t="s">
        <v>130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633519</v>
      </c>
      <c r="BH14" s="624"/>
      <c r="BI14" s="624"/>
      <c r="BJ14" s="624"/>
      <c r="BK14" s="624"/>
      <c r="BL14" s="624"/>
      <c r="BM14" s="624"/>
      <c r="BN14" s="625"/>
      <c r="BO14" s="626">
        <v>2.2000000000000002</v>
      </c>
      <c r="BP14" s="626"/>
      <c r="BQ14" s="626"/>
      <c r="BR14" s="626"/>
      <c r="BS14" s="627" t="s">
        <v>237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3930468</v>
      </c>
      <c r="CS14" s="624"/>
      <c r="CT14" s="624"/>
      <c r="CU14" s="624"/>
      <c r="CV14" s="624"/>
      <c r="CW14" s="624"/>
      <c r="CX14" s="624"/>
      <c r="CY14" s="625"/>
      <c r="CZ14" s="626">
        <v>5.9</v>
      </c>
      <c r="DA14" s="626"/>
      <c r="DB14" s="626"/>
      <c r="DC14" s="626"/>
      <c r="DD14" s="632">
        <v>1395666</v>
      </c>
      <c r="DE14" s="624"/>
      <c r="DF14" s="624"/>
      <c r="DG14" s="624"/>
      <c r="DH14" s="624"/>
      <c r="DI14" s="624"/>
      <c r="DJ14" s="624"/>
      <c r="DK14" s="624"/>
      <c r="DL14" s="624"/>
      <c r="DM14" s="624"/>
      <c r="DN14" s="624"/>
      <c r="DO14" s="624"/>
      <c r="DP14" s="625"/>
      <c r="DQ14" s="632">
        <v>2379093</v>
      </c>
      <c r="DR14" s="624"/>
      <c r="DS14" s="624"/>
      <c r="DT14" s="624"/>
      <c r="DU14" s="624"/>
      <c r="DV14" s="624"/>
      <c r="DW14" s="624"/>
      <c r="DX14" s="624"/>
      <c r="DY14" s="624"/>
      <c r="DZ14" s="624"/>
      <c r="EA14" s="624"/>
      <c r="EB14" s="624"/>
      <c r="EC14" s="633"/>
    </row>
    <row r="15" spans="2:143" ht="11.25" customHeight="1">
      <c r="B15" s="620" t="s">
        <v>262</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237</v>
      </c>
      <c r="AA15" s="626"/>
      <c r="AB15" s="626"/>
      <c r="AC15" s="626"/>
      <c r="AD15" s="627" t="s">
        <v>130</v>
      </c>
      <c r="AE15" s="627"/>
      <c r="AF15" s="627"/>
      <c r="AG15" s="627"/>
      <c r="AH15" s="627"/>
      <c r="AI15" s="627"/>
      <c r="AJ15" s="627"/>
      <c r="AK15" s="627"/>
      <c r="AL15" s="628" t="s">
        <v>130</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1052543</v>
      </c>
      <c r="BH15" s="624"/>
      <c r="BI15" s="624"/>
      <c r="BJ15" s="624"/>
      <c r="BK15" s="624"/>
      <c r="BL15" s="624"/>
      <c r="BM15" s="624"/>
      <c r="BN15" s="625"/>
      <c r="BO15" s="626">
        <v>3.7</v>
      </c>
      <c r="BP15" s="626"/>
      <c r="BQ15" s="626"/>
      <c r="BR15" s="626"/>
      <c r="BS15" s="627" t="s">
        <v>130</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8403053</v>
      </c>
      <c r="CS15" s="624"/>
      <c r="CT15" s="624"/>
      <c r="CU15" s="624"/>
      <c r="CV15" s="624"/>
      <c r="CW15" s="624"/>
      <c r="CX15" s="624"/>
      <c r="CY15" s="625"/>
      <c r="CZ15" s="626">
        <v>12.7</v>
      </c>
      <c r="DA15" s="626"/>
      <c r="DB15" s="626"/>
      <c r="DC15" s="626"/>
      <c r="DD15" s="632">
        <v>607122</v>
      </c>
      <c r="DE15" s="624"/>
      <c r="DF15" s="624"/>
      <c r="DG15" s="624"/>
      <c r="DH15" s="624"/>
      <c r="DI15" s="624"/>
      <c r="DJ15" s="624"/>
      <c r="DK15" s="624"/>
      <c r="DL15" s="624"/>
      <c r="DM15" s="624"/>
      <c r="DN15" s="624"/>
      <c r="DO15" s="624"/>
      <c r="DP15" s="625"/>
      <c r="DQ15" s="632">
        <v>6452589</v>
      </c>
      <c r="DR15" s="624"/>
      <c r="DS15" s="624"/>
      <c r="DT15" s="624"/>
      <c r="DU15" s="624"/>
      <c r="DV15" s="624"/>
      <c r="DW15" s="624"/>
      <c r="DX15" s="624"/>
      <c r="DY15" s="624"/>
      <c r="DZ15" s="624"/>
      <c r="EA15" s="624"/>
      <c r="EB15" s="624"/>
      <c r="EC15" s="633"/>
    </row>
    <row r="16" spans="2:143" ht="11.25" customHeight="1">
      <c r="B16" s="620" t="s">
        <v>265</v>
      </c>
      <c r="C16" s="621"/>
      <c r="D16" s="621"/>
      <c r="E16" s="621"/>
      <c r="F16" s="621"/>
      <c r="G16" s="621"/>
      <c r="H16" s="621"/>
      <c r="I16" s="621"/>
      <c r="J16" s="621"/>
      <c r="K16" s="621"/>
      <c r="L16" s="621"/>
      <c r="M16" s="621"/>
      <c r="N16" s="621"/>
      <c r="O16" s="621"/>
      <c r="P16" s="621"/>
      <c r="Q16" s="622"/>
      <c r="R16" s="623">
        <v>93209</v>
      </c>
      <c r="S16" s="624"/>
      <c r="T16" s="624"/>
      <c r="U16" s="624"/>
      <c r="V16" s="624"/>
      <c r="W16" s="624"/>
      <c r="X16" s="624"/>
      <c r="Y16" s="625"/>
      <c r="Z16" s="626">
        <v>0.1</v>
      </c>
      <c r="AA16" s="626"/>
      <c r="AB16" s="626"/>
      <c r="AC16" s="626"/>
      <c r="AD16" s="627">
        <v>93209</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237</v>
      </c>
      <c r="BP16" s="626"/>
      <c r="BQ16" s="626"/>
      <c r="BR16" s="626"/>
      <c r="BS16" s="627" t="s">
        <v>130</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833146</v>
      </c>
      <c r="CS16" s="624"/>
      <c r="CT16" s="624"/>
      <c r="CU16" s="624"/>
      <c r="CV16" s="624"/>
      <c r="CW16" s="624"/>
      <c r="CX16" s="624"/>
      <c r="CY16" s="625"/>
      <c r="CZ16" s="626">
        <v>1.3</v>
      </c>
      <c r="DA16" s="626"/>
      <c r="DB16" s="626"/>
      <c r="DC16" s="626"/>
      <c r="DD16" s="632" t="s">
        <v>130</v>
      </c>
      <c r="DE16" s="624"/>
      <c r="DF16" s="624"/>
      <c r="DG16" s="624"/>
      <c r="DH16" s="624"/>
      <c r="DI16" s="624"/>
      <c r="DJ16" s="624"/>
      <c r="DK16" s="624"/>
      <c r="DL16" s="624"/>
      <c r="DM16" s="624"/>
      <c r="DN16" s="624"/>
      <c r="DO16" s="624"/>
      <c r="DP16" s="625"/>
      <c r="DQ16" s="632">
        <v>238073</v>
      </c>
      <c r="DR16" s="624"/>
      <c r="DS16" s="624"/>
      <c r="DT16" s="624"/>
      <c r="DU16" s="624"/>
      <c r="DV16" s="624"/>
      <c r="DW16" s="624"/>
      <c r="DX16" s="624"/>
      <c r="DY16" s="624"/>
      <c r="DZ16" s="624"/>
      <c r="EA16" s="624"/>
      <c r="EB16" s="624"/>
      <c r="EC16" s="633"/>
    </row>
    <row r="17" spans="2:133" ht="11.25" customHeight="1">
      <c r="B17" s="620" t="s">
        <v>268</v>
      </c>
      <c r="C17" s="621"/>
      <c r="D17" s="621"/>
      <c r="E17" s="621"/>
      <c r="F17" s="621"/>
      <c r="G17" s="621"/>
      <c r="H17" s="621"/>
      <c r="I17" s="621"/>
      <c r="J17" s="621"/>
      <c r="K17" s="621"/>
      <c r="L17" s="621"/>
      <c r="M17" s="621"/>
      <c r="N17" s="621"/>
      <c r="O17" s="621"/>
      <c r="P17" s="621"/>
      <c r="Q17" s="622"/>
      <c r="R17" s="623">
        <v>478674</v>
      </c>
      <c r="S17" s="624"/>
      <c r="T17" s="624"/>
      <c r="U17" s="624"/>
      <c r="V17" s="624"/>
      <c r="W17" s="624"/>
      <c r="X17" s="624"/>
      <c r="Y17" s="625"/>
      <c r="Z17" s="626">
        <v>0.7</v>
      </c>
      <c r="AA17" s="626"/>
      <c r="AB17" s="626"/>
      <c r="AC17" s="626"/>
      <c r="AD17" s="627">
        <v>478674</v>
      </c>
      <c r="AE17" s="627"/>
      <c r="AF17" s="627"/>
      <c r="AG17" s="627"/>
      <c r="AH17" s="627"/>
      <c r="AI17" s="627"/>
      <c r="AJ17" s="627"/>
      <c r="AK17" s="627"/>
      <c r="AL17" s="628">
        <v>1.2</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237</v>
      </c>
      <c r="BP17" s="626"/>
      <c r="BQ17" s="626"/>
      <c r="BR17" s="626"/>
      <c r="BS17" s="627" t="s">
        <v>130</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5296626</v>
      </c>
      <c r="CS17" s="624"/>
      <c r="CT17" s="624"/>
      <c r="CU17" s="624"/>
      <c r="CV17" s="624"/>
      <c r="CW17" s="624"/>
      <c r="CX17" s="624"/>
      <c r="CY17" s="625"/>
      <c r="CZ17" s="626">
        <v>8</v>
      </c>
      <c r="DA17" s="626"/>
      <c r="DB17" s="626"/>
      <c r="DC17" s="626"/>
      <c r="DD17" s="632" t="s">
        <v>237</v>
      </c>
      <c r="DE17" s="624"/>
      <c r="DF17" s="624"/>
      <c r="DG17" s="624"/>
      <c r="DH17" s="624"/>
      <c r="DI17" s="624"/>
      <c r="DJ17" s="624"/>
      <c r="DK17" s="624"/>
      <c r="DL17" s="624"/>
      <c r="DM17" s="624"/>
      <c r="DN17" s="624"/>
      <c r="DO17" s="624"/>
      <c r="DP17" s="625"/>
      <c r="DQ17" s="632">
        <v>5258997</v>
      </c>
      <c r="DR17" s="624"/>
      <c r="DS17" s="624"/>
      <c r="DT17" s="624"/>
      <c r="DU17" s="624"/>
      <c r="DV17" s="624"/>
      <c r="DW17" s="624"/>
      <c r="DX17" s="624"/>
      <c r="DY17" s="624"/>
      <c r="DZ17" s="624"/>
      <c r="EA17" s="624"/>
      <c r="EB17" s="624"/>
      <c r="EC17" s="633"/>
    </row>
    <row r="18" spans="2:133" ht="11.25" customHeight="1">
      <c r="B18" s="620" t="s">
        <v>271</v>
      </c>
      <c r="C18" s="621"/>
      <c r="D18" s="621"/>
      <c r="E18" s="621"/>
      <c r="F18" s="621"/>
      <c r="G18" s="621"/>
      <c r="H18" s="621"/>
      <c r="I18" s="621"/>
      <c r="J18" s="621"/>
      <c r="K18" s="621"/>
      <c r="L18" s="621"/>
      <c r="M18" s="621"/>
      <c r="N18" s="621"/>
      <c r="O18" s="621"/>
      <c r="P18" s="621"/>
      <c r="Q18" s="622"/>
      <c r="R18" s="623">
        <v>249016</v>
      </c>
      <c r="S18" s="624"/>
      <c r="T18" s="624"/>
      <c r="U18" s="624"/>
      <c r="V18" s="624"/>
      <c r="W18" s="624"/>
      <c r="X18" s="624"/>
      <c r="Y18" s="625"/>
      <c r="Z18" s="626">
        <v>0.4</v>
      </c>
      <c r="AA18" s="626"/>
      <c r="AB18" s="626"/>
      <c r="AC18" s="626"/>
      <c r="AD18" s="627">
        <v>249016</v>
      </c>
      <c r="AE18" s="627"/>
      <c r="AF18" s="627"/>
      <c r="AG18" s="627"/>
      <c r="AH18" s="627"/>
      <c r="AI18" s="627"/>
      <c r="AJ18" s="627"/>
      <c r="AK18" s="627"/>
      <c r="AL18" s="628">
        <v>0.6</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237</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237</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c r="B19" s="620" t="s">
        <v>274</v>
      </c>
      <c r="C19" s="621"/>
      <c r="D19" s="621"/>
      <c r="E19" s="621"/>
      <c r="F19" s="621"/>
      <c r="G19" s="621"/>
      <c r="H19" s="621"/>
      <c r="I19" s="621"/>
      <c r="J19" s="621"/>
      <c r="K19" s="621"/>
      <c r="L19" s="621"/>
      <c r="M19" s="621"/>
      <c r="N19" s="621"/>
      <c r="O19" s="621"/>
      <c r="P19" s="621"/>
      <c r="Q19" s="622"/>
      <c r="R19" s="623">
        <v>220737</v>
      </c>
      <c r="S19" s="624"/>
      <c r="T19" s="624"/>
      <c r="U19" s="624"/>
      <c r="V19" s="624"/>
      <c r="W19" s="624"/>
      <c r="X19" s="624"/>
      <c r="Y19" s="625"/>
      <c r="Z19" s="626">
        <v>0.3</v>
      </c>
      <c r="AA19" s="626"/>
      <c r="AB19" s="626"/>
      <c r="AC19" s="626"/>
      <c r="AD19" s="627">
        <v>220737</v>
      </c>
      <c r="AE19" s="627"/>
      <c r="AF19" s="627"/>
      <c r="AG19" s="627"/>
      <c r="AH19" s="627"/>
      <c r="AI19" s="627"/>
      <c r="AJ19" s="627"/>
      <c r="AK19" s="627"/>
      <c r="AL19" s="628">
        <v>0.5</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1493714</v>
      </c>
      <c r="BH19" s="624"/>
      <c r="BI19" s="624"/>
      <c r="BJ19" s="624"/>
      <c r="BK19" s="624"/>
      <c r="BL19" s="624"/>
      <c r="BM19" s="624"/>
      <c r="BN19" s="625"/>
      <c r="BO19" s="626">
        <v>5.3</v>
      </c>
      <c r="BP19" s="626"/>
      <c r="BQ19" s="626"/>
      <c r="BR19" s="626"/>
      <c r="BS19" s="627" t="s">
        <v>237</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237</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c r="B20" s="636" t="s">
        <v>277</v>
      </c>
      <c r="C20" s="637"/>
      <c r="D20" s="637"/>
      <c r="E20" s="637"/>
      <c r="F20" s="637"/>
      <c r="G20" s="637"/>
      <c r="H20" s="637"/>
      <c r="I20" s="637"/>
      <c r="J20" s="637"/>
      <c r="K20" s="637"/>
      <c r="L20" s="637"/>
      <c r="M20" s="637"/>
      <c r="N20" s="637"/>
      <c r="O20" s="637"/>
      <c r="P20" s="637"/>
      <c r="Q20" s="638"/>
      <c r="R20" s="623">
        <v>28279</v>
      </c>
      <c r="S20" s="624"/>
      <c r="T20" s="624"/>
      <c r="U20" s="624"/>
      <c r="V20" s="624"/>
      <c r="W20" s="624"/>
      <c r="X20" s="624"/>
      <c r="Y20" s="625"/>
      <c r="Z20" s="626">
        <v>0</v>
      </c>
      <c r="AA20" s="626"/>
      <c r="AB20" s="626"/>
      <c r="AC20" s="626"/>
      <c r="AD20" s="627">
        <v>28279</v>
      </c>
      <c r="AE20" s="627"/>
      <c r="AF20" s="627"/>
      <c r="AG20" s="627"/>
      <c r="AH20" s="627"/>
      <c r="AI20" s="627"/>
      <c r="AJ20" s="627"/>
      <c r="AK20" s="627"/>
      <c r="AL20" s="628">
        <v>0.1</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1493714</v>
      </c>
      <c r="BH20" s="624"/>
      <c r="BI20" s="624"/>
      <c r="BJ20" s="624"/>
      <c r="BK20" s="624"/>
      <c r="BL20" s="624"/>
      <c r="BM20" s="624"/>
      <c r="BN20" s="625"/>
      <c r="BO20" s="626">
        <v>5.3</v>
      </c>
      <c r="BP20" s="626"/>
      <c r="BQ20" s="626"/>
      <c r="BR20" s="626"/>
      <c r="BS20" s="627" t="s">
        <v>237</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66149706</v>
      </c>
      <c r="CS20" s="624"/>
      <c r="CT20" s="624"/>
      <c r="CU20" s="624"/>
      <c r="CV20" s="624"/>
      <c r="CW20" s="624"/>
      <c r="CX20" s="624"/>
      <c r="CY20" s="625"/>
      <c r="CZ20" s="626">
        <v>100</v>
      </c>
      <c r="DA20" s="626"/>
      <c r="DB20" s="626"/>
      <c r="DC20" s="626"/>
      <c r="DD20" s="632">
        <v>6251716</v>
      </c>
      <c r="DE20" s="624"/>
      <c r="DF20" s="624"/>
      <c r="DG20" s="624"/>
      <c r="DH20" s="624"/>
      <c r="DI20" s="624"/>
      <c r="DJ20" s="624"/>
      <c r="DK20" s="624"/>
      <c r="DL20" s="624"/>
      <c r="DM20" s="624"/>
      <c r="DN20" s="624"/>
      <c r="DO20" s="624"/>
      <c r="DP20" s="625"/>
      <c r="DQ20" s="632">
        <v>44417719</v>
      </c>
      <c r="DR20" s="624"/>
      <c r="DS20" s="624"/>
      <c r="DT20" s="624"/>
      <c r="DU20" s="624"/>
      <c r="DV20" s="624"/>
      <c r="DW20" s="624"/>
      <c r="DX20" s="624"/>
      <c r="DY20" s="624"/>
      <c r="DZ20" s="624"/>
      <c r="EA20" s="624"/>
      <c r="EB20" s="624"/>
      <c r="EC20" s="633"/>
    </row>
    <row r="21" spans="2:133" ht="11.25" customHeight="1">
      <c r="B21" s="620" t="s">
        <v>280</v>
      </c>
      <c r="C21" s="621"/>
      <c r="D21" s="621"/>
      <c r="E21" s="621"/>
      <c r="F21" s="621"/>
      <c r="G21" s="621"/>
      <c r="H21" s="621"/>
      <c r="I21" s="621"/>
      <c r="J21" s="621"/>
      <c r="K21" s="621"/>
      <c r="L21" s="621"/>
      <c r="M21" s="621"/>
      <c r="N21" s="621"/>
      <c r="O21" s="621"/>
      <c r="P21" s="621"/>
      <c r="Q21" s="622"/>
      <c r="R21" s="623">
        <v>7837519</v>
      </c>
      <c r="S21" s="624"/>
      <c r="T21" s="624"/>
      <c r="U21" s="624"/>
      <c r="V21" s="624"/>
      <c r="W21" s="624"/>
      <c r="X21" s="624"/>
      <c r="Y21" s="625"/>
      <c r="Z21" s="626">
        <v>11.1</v>
      </c>
      <c r="AA21" s="626"/>
      <c r="AB21" s="626"/>
      <c r="AC21" s="626"/>
      <c r="AD21" s="627">
        <v>7065892</v>
      </c>
      <c r="AE21" s="627"/>
      <c r="AF21" s="627"/>
      <c r="AG21" s="627"/>
      <c r="AH21" s="627"/>
      <c r="AI21" s="627"/>
      <c r="AJ21" s="627"/>
      <c r="AK21" s="627"/>
      <c r="AL21" s="628">
        <v>17.600000000000001</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237</v>
      </c>
      <c r="BH21" s="624"/>
      <c r="BI21" s="624"/>
      <c r="BJ21" s="624"/>
      <c r="BK21" s="624"/>
      <c r="BL21" s="624"/>
      <c r="BM21" s="624"/>
      <c r="BN21" s="625"/>
      <c r="BO21" s="626" t="s">
        <v>237</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282</v>
      </c>
      <c r="C22" s="621"/>
      <c r="D22" s="621"/>
      <c r="E22" s="621"/>
      <c r="F22" s="621"/>
      <c r="G22" s="621"/>
      <c r="H22" s="621"/>
      <c r="I22" s="621"/>
      <c r="J22" s="621"/>
      <c r="K22" s="621"/>
      <c r="L22" s="621"/>
      <c r="M22" s="621"/>
      <c r="N22" s="621"/>
      <c r="O22" s="621"/>
      <c r="P22" s="621"/>
      <c r="Q22" s="622"/>
      <c r="R22" s="623">
        <v>7065892</v>
      </c>
      <c r="S22" s="624"/>
      <c r="T22" s="624"/>
      <c r="U22" s="624"/>
      <c r="V22" s="624"/>
      <c r="W22" s="624"/>
      <c r="X22" s="624"/>
      <c r="Y22" s="625"/>
      <c r="Z22" s="626">
        <v>10</v>
      </c>
      <c r="AA22" s="626"/>
      <c r="AB22" s="626"/>
      <c r="AC22" s="626"/>
      <c r="AD22" s="627">
        <v>7065892</v>
      </c>
      <c r="AE22" s="627"/>
      <c r="AF22" s="627"/>
      <c r="AG22" s="627"/>
      <c r="AH22" s="627"/>
      <c r="AI22" s="627"/>
      <c r="AJ22" s="627"/>
      <c r="AK22" s="627"/>
      <c r="AL22" s="628">
        <v>17.600000000000001</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285</v>
      </c>
      <c r="C23" s="621"/>
      <c r="D23" s="621"/>
      <c r="E23" s="621"/>
      <c r="F23" s="621"/>
      <c r="G23" s="621"/>
      <c r="H23" s="621"/>
      <c r="I23" s="621"/>
      <c r="J23" s="621"/>
      <c r="K23" s="621"/>
      <c r="L23" s="621"/>
      <c r="M23" s="621"/>
      <c r="N23" s="621"/>
      <c r="O23" s="621"/>
      <c r="P23" s="621"/>
      <c r="Q23" s="622"/>
      <c r="R23" s="623">
        <v>771627</v>
      </c>
      <c r="S23" s="624"/>
      <c r="T23" s="624"/>
      <c r="U23" s="624"/>
      <c r="V23" s="624"/>
      <c r="W23" s="624"/>
      <c r="X23" s="624"/>
      <c r="Y23" s="625"/>
      <c r="Z23" s="626">
        <v>1.1000000000000001</v>
      </c>
      <c r="AA23" s="626"/>
      <c r="AB23" s="626"/>
      <c r="AC23" s="626"/>
      <c r="AD23" s="627" t="s">
        <v>237</v>
      </c>
      <c r="AE23" s="627"/>
      <c r="AF23" s="627"/>
      <c r="AG23" s="627"/>
      <c r="AH23" s="627"/>
      <c r="AI23" s="627"/>
      <c r="AJ23" s="627"/>
      <c r="AK23" s="627"/>
      <c r="AL23" s="628" t="s">
        <v>130</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1493714</v>
      </c>
      <c r="BH23" s="624"/>
      <c r="BI23" s="624"/>
      <c r="BJ23" s="624"/>
      <c r="BK23" s="624"/>
      <c r="BL23" s="624"/>
      <c r="BM23" s="624"/>
      <c r="BN23" s="625"/>
      <c r="BO23" s="626">
        <v>5.3</v>
      </c>
      <c r="BP23" s="626"/>
      <c r="BQ23" s="626"/>
      <c r="BR23" s="626"/>
      <c r="BS23" s="627" t="s">
        <v>130</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c r="B24" s="620" t="s">
        <v>292</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237</v>
      </c>
      <c r="AA24" s="626"/>
      <c r="AB24" s="626"/>
      <c r="AC24" s="626"/>
      <c r="AD24" s="627" t="s">
        <v>130</v>
      </c>
      <c r="AE24" s="627"/>
      <c r="AF24" s="627"/>
      <c r="AG24" s="627"/>
      <c r="AH24" s="627"/>
      <c r="AI24" s="627"/>
      <c r="AJ24" s="627"/>
      <c r="AK24" s="627"/>
      <c r="AL24" s="628" t="s">
        <v>237</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237</v>
      </c>
      <c r="BP24" s="626"/>
      <c r="BQ24" s="626"/>
      <c r="BR24" s="626"/>
      <c r="BS24" s="627" t="s">
        <v>237</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30597781</v>
      </c>
      <c r="CS24" s="613"/>
      <c r="CT24" s="613"/>
      <c r="CU24" s="613"/>
      <c r="CV24" s="613"/>
      <c r="CW24" s="613"/>
      <c r="CX24" s="613"/>
      <c r="CY24" s="614"/>
      <c r="CZ24" s="617">
        <v>46.3</v>
      </c>
      <c r="DA24" s="618"/>
      <c r="DB24" s="618"/>
      <c r="DC24" s="634"/>
      <c r="DD24" s="655">
        <v>19480758</v>
      </c>
      <c r="DE24" s="613"/>
      <c r="DF24" s="613"/>
      <c r="DG24" s="613"/>
      <c r="DH24" s="613"/>
      <c r="DI24" s="613"/>
      <c r="DJ24" s="613"/>
      <c r="DK24" s="614"/>
      <c r="DL24" s="655">
        <v>19128626</v>
      </c>
      <c r="DM24" s="613"/>
      <c r="DN24" s="613"/>
      <c r="DO24" s="613"/>
      <c r="DP24" s="613"/>
      <c r="DQ24" s="613"/>
      <c r="DR24" s="613"/>
      <c r="DS24" s="613"/>
      <c r="DT24" s="613"/>
      <c r="DU24" s="613"/>
      <c r="DV24" s="614"/>
      <c r="DW24" s="617">
        <v>46.4</v>
      </c>
      <c r="DX24" s="618"/>
      <c r="DY24" s="618"/>
      <c r="DZ24" s="618"/>
      <c r="EA24" s="618"/>
      <c r="EB24" s="618"/>
      <c r="EC24" s="619"/>
    </row>
    <row r="25" spans="2:133" ht="11.25" customHeight="1">
      <c r="B25" s="620" t="s">
        <v>295</v>
      </c>
      <c r="C25" s="621"/>
      <c r="D25" s="621"/>
      <c r="E25" s="621"/>
      <c r="F25" s="621"/>
      <c r="G25" s="621"/>
      <c r="H25" s="621"/>
      <c r="I25" s="621"/>
      <c r="J25" s="621"/>
      <c r="K25" s="621"/>
      <c r="L25" s="621"/>
      <c r="M25" s="621"/>
      <c r="N25" s="621"/>
      <c r="O25" s="621"/>
      <c r="P25" s="621"/>
      <c r="Q25" s="622"/>
      <c r="R25" s="623">
        <v>42272422</v>
      </c>
      <c r="S25" s="624"/>
      <c r="T25" s="624"/>
      <c r="U25" s="624"/>
      <c r="V25" s="624"/>
      <c r="W25" s="624"/>
      <c r="X25" s="624"/>
      <c r="Y25" s="625"/>
      <c r="Z25" s="626">
        <v>60.1</v>
      </c>
      <c r="AA25" s="626"/>
      <c r="AB25" s="626"/>
      <c r="AC25" s="626"/>
      <c r="AD25" s="627">
        <v>40007081</v>
      </c>
      <c r="AE25" s="627"/>
      <c r="AF25" s="627"/>
      <c r="AG25" s="627"/>
      <c r="AH25" s="627"/>
      <c r="AI25" s="627"/>
      <c r="AJ25" s="627"/>
      <c r="AK25" s="627"/>
      <c r="AL25" s="628">
        <v>99.6</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237</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11086724</v>
      </c>
      <c r="CS25" s="656"/>
      <c r="CT25" s="656"/>
      <c r="CU25" s="656"/>
      <c r="CV25" s="656"/>
      <c r="CW25" s="656"/>
      <c r="CX25" s="656"/>
      <c r="CY25" s="657"/>
      <c r="CZ25" s="628">
        <v>16.8</v>
      </c>
      <c r="DA25" s="653"/>
      <c r="DB25" s="653"/>
      <c r="DC25" s="658"/>
      <c r="DD25" s="632">
        <v>10190283</v>
      </c>
      <c r="DE25" s="656"/>
      <c r="DF25" s="656"/>
      <c r="DG25" s="656"/>
      <c r="DH25" s="656"/>
      <c r="DI25" s="656"/>
      <c r="DJ25" s="656"/>
      <c r="DK25" s="657"/>
      <c r="DL25" s="632">
        <v>9985492</v>
      </c>
      <c r="DM25" s="656"/>
      <c r="DN25" s="656"/>
      <c r="DO25" s="656"/>
      <c r="DP25" s="656"/>
      <c r="DQ25" s="656"/>
      <c r="DR25" s="656"/>
      <c r="DS25" s="656"/>
      <c r="DT25" s="656"/>
      <c r="DU25" s="656"/>
      <c r="DV25" s="657"/>
      <c r="DW25" s="628">
        <v>24.2</v>
      </c>
      <c r="DX25" s="653"/>
      <c r="DY25" s="653"/>
      <c r="DZ25" s="653"/>
      <c r="EA25" s="653"/>
      <c r="EB25" s="653"/>
      <c r="EC25" s="654"/>
    </row>
    <row r="26" spans="2:133" ht="11.25" customHeight="1">
      <c r="B26" s="620" t="s">
        <v>298</v>
      </c>
      <c r="C26" s="621"/>
      <c r="D26" s="621"/>
      <c r="E26" s="621"/>
      <c r="F26" s="621"/>
      <c r="G26" s="621"/>
      <c r="H26" s="621"/>
      <c r="I26" s="621"/>
      <c r="J26" s="621"/>
      <c r="K26" s="621"/>
      <c r="L26" s="621"/>
      <c r="M26" s="621"/>
      <c r="N26" s="621"/>
      <c r="O26" s="621"/>
      <c r="P26" s="621"/>
      <c r="Q26" s="622"/>
      <c r="R26" s="623">
        <v>32253</v>
      </c>
      <c r="S26" s="624"/>
      <c r="T26" s="624"/>
      <c r="U26" s="624"/>
      <c r="V26" s="624"/>
      <c r="W26" s="624"/>
      <c r="X26" s="624"/>
      <c r="Y26" s="625"/>
      <c r="Z26" s="626">
        <v>0</v>
      </c>
      <c r="AA26" s="626"/>
      <c r="AB26" s="626"/>
      <c r="AC26" s="626"/>
      <c r="AD26" s="627">
        <v>32253</v>
      </c>
      <c r="AE26" s="627"/>
      <c r="AF26" s="627"/>
      <c r="AG26" s="627"/>
      <c r="AH26" s="627"/>
      <c r="AI26" s="627"/>
      <c r="AJ26" s="627"/>
      <c r="AK26" s="627"/>
      <c r="AL26" s="628">
        <v>0.1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237</v>
      </c>
      <c r="BP26" s="626"/>
      <c r="BQ26" s="626"/>
      <c r="BR26" s="626"/>
      <c r="BS26" s="627" t="s">
        <v>130</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6614159</v>
      </c>
      <c r="CS26" s="624"/>
      <c r="CT26" s="624"/>
      <c r="CU26" s="624"/>
      <c r="CV26" s="624"/>
      <c r="CW26" s="624"/>
      <c r="CX26" s="624"/>
      <c r="CY26" s="625"/>
      <c r="CZ26" s="628">
        <v>10</v>
      </c>
      <c r="DA26" s="653"/>
      <c r="DB26" s="653"/>
      <c r="DC26" s="658"/>
      <c r="DD26" s="632">
        <v>5958266</v>
      </c>
      <c r="DE26" s="624"/>
      <c r="DF26" s="624"/>
      <c r="DG26" s="624"/>
      <c r="DH26" s="624"/>
      <c r="DI26" s="624"/>
      <c r="DJ26" s="624"/>
      <c r="DK26" s="625"/>
      <c r="DL26" s="632" t="s">
        <v>237</v>
      </c>
      <c r="DM26" s="624"/>
      <c r="DN26" s="624"/>
      <c r="DO26" s="624"/>
      <c r="DP26" s="624"/>
      <c r="DQ26" s="624"/>
      <c r="DR26" s="624"/>
      <c r="DS26" s="624"/>
      <c r="DT26" s="624"/>
      <c r="DU26" s="624"/>
      <c r="DV26" s="625"/>
      <c r="DW26" s="628" t="s">
        <v>237</v>
      </c>
      <c r="DX26" s="653"/>
      <c r="DY26" s="653"/>
      <c r="DZ26" s="653"/>
      <c r="EA26" s="653"/>
      <c r="EB26" s="653"/>
      <c r="EC26" s="654"/>
    </row>
    <row r="27" spans="2:133" ht="11.25" customHeight="1">
      <c r="B27" s="620" t="s">
        <v>301</v>
      </c>
      <c r="C27" s="621"/>
      <c r="D27" s="621"/>
      <c r="E27" s="621"/>
      <c r="F27" s="621"/>
      <c r="G27" s="621"/>
      <c r="H27" s="621"/>
      <c r="I27" s="621"/>
      <c r="J27" s="621"/>
      <c r="K27" s="621"/>
      <c r="L27" s="621"/>
      <c r="M27" s="621"/>
      <c r="N27" s="621"/>
      <c r="O27" s="621"/>
      <c r="P27" s="621"/>
      <c r="Q27" s="622"/>
      <c r="R27" s="623">
        <v>360438</v>
      </c>
      <c r="S27" s="624"/>
      <c r="T27" s="624"/>
      <c r="U27" s="624"/>
      <c r="V27" s="624"/>
      <c r="W27" s="624"/>
      <c r="X27" s="624"/>
      <c r="Y27" s="625"/>
      <c r="Z27" s="626">
        <v>0.5</v>
      </c>
      <c r="AA27" s="626"/>
      <c r="AB27" s="626"/>
      <c r="AC27" s="626"/>
      <c r="AD27" s="627">
        <v>200</v>
      </c>
      <c r="AE27" s="627"/>
      <c r="AF27" s="627"/>
      <c r="AG27" s="627"/>
      <c r="AH27" s="627"/>
      <c r="AI27" s="627"/>
      <c r="AJ27" s="627"/>
      <c r="AK27" s="627"/>
      <c r="AL27" s="628">
        <v>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28247895</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14214431</v>
      </c>
      <c r="CS27" s="656"/>
      <c r="CT27" s="656"/>
      <c r="CU27" s="656"/>
      <c r="CV27" s="656"/>
      <c r="CW27" s="656"/>
      <c r="CX27" s="656"/>
      <c r="CY27" s="657"/>
      <c r="CZ27" s="628">
        <v>21.5</v>
      </c>
      <c r="DA27" s="653"/>
      <c r="DB27" s="653"/>
      <c r="DC27" s="658"/>
      <c r="DD27" s="632">
        <v>4031478</v>
      </c>
      <c r="DE27" s="656"/>
      <c r="DF27" s="656"/>
      <c r="DG27" s="656"/>
      <c r="DH27" s="656"/>
      <c r="DI27" s="656"/>
      <c r="DJ27" s="656"/>
      <c r="DK27" s="657"/>
      <c r="DL27" s="632">
        <v>3884137</v>
      </c>
      <c r="DM27" s="656"/>
      <c r="DN27" s="656"/>
      <c r="DO27" s="656"/>
      <c r="DP27" s="656"/>
      <c r="DQ27" s="656"/>
      <c r="DR27" s="656"/>
      <c r="DS27" s="656"/>
      <c r="DT27" s="656"/>
      <c r="DU27" s="656"/>
      <c r="DV27" s="657"/>
      <c r="DW27" s="628">
        <v>9.4</v>
      </c>
      <c r="DX27" s="653"/>
      <c r="DY27" s="653"/>
      <c r="DZ27" s="653"/>
      <c r="EA27" s="653"/>
      <c r="EB27" s="653"/>
      <c r="EC27" s="654"/>
    </row>
    <row r="28" spans="2:133" ht="11.25" customHeight="1">
      <c r="B28" s="620" t="s">
        <v>304</v>
      </c>
      <c r="C28" s="621"/>
      <c r="D28" s="621"/>
      <c r="E28" s="621"/>
      <c r="F28" s="621"/>
      <c r="G28" s="621"/>
      <c r="H28" s="621"/>
      <c r="I28" s="621"/>
      <c r="J28" s="621"/>
      <c r="K28" s="621"/>
      <c r="L28" s="621"/>
      <c r="M28" s="621"/>
      <c r="N28" s="621"/>
      <c r="O28" s="621"/>
      <c r="P28" s="621"/>
      <c r="Q28" s="622"/>
      <c r="R28" s="623">
        <v>407800</v>
      </c>
      <c r="S28" s="624"/>
      <c r="T28" s="624"/>
      <c r="U28" s="624"/>
      <c r="V28" s="624"/>
      <c r="W28" s="624"/>
      <c r="X28" s="624"/>
      <c r="Y28" s="625"/>
      <c r="Z28" s="626">
        <v>0.6</v>
      </c>
      <c r="AA28" s="626"/>
      <c r="AB28" s="626"/>
      <c r="AC28" s="626"/>
      <c r="AD28" s="627">
        <v>112726</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5296626</v>
      </c>
      <c r="CS28" s="624"/>
      <c r="CT28" s="624"/>
      <c r="CU28" s="624"/>
      <c r="CV28" s="624"/>
      <c r="CW28" s="624"/>
      <c r="CX28" s="624"/>
      <c r="CY28" s="625"/>
      <c r="CZ28" s="628">
        <v>8</v>
      </c>
      <c r="DA28" s="653"/>
      <c r="DB28" s="653"/>
      <c r="DC28" s="658"/>
      <c r="DD28" s="632">
        <v>5258997</v>
      </c>
      <c r="DE28" s="624"/>
      <c r="DF28" s="624"/>
      <c r="DG28" s="624"/>
      <c r="DH28" s="624"/>
      <c r="DI28" s="624"/>
      <c r="DJ28" s="624"/>
      <c r="DK28" s="625"/>
      <c r="DL28" s="632">
        <v>5258997</v>
      </c>
      <c r="DM28" s="624"/>
      <c r="DN28" s="624"/>
      <c r="DO28" s="624"/>
      <c r="DP28" s="624"/>
      <c r="DQ28" s="624"/>
      <c r="DR28" s="624"/>
      <c r="DS28" s="624"/>
      <c r="DT28" s="624"/>
      <c r="DU28" s="624"/>
      <c r="DV28" s="625"/>
      <c r="DW28" s="628">
        <v>12.8</v>
      </c>
      <c r="DX28" s="653"/>
      <c r="DY28" s="653"/>
      <c r="DZ28" s="653"/>
      <c r="EA28" s="653"/>
      <c r="EB28" s="653"/>
      <c r="EC28" s="654"/>
    </row>
    <row r="29" spans="2:133" ht="11.25" customHeight="1">
      <c r="B29" s="620" t="s">
        <v>306</v>
      </c>
      <c r="C29" s="621"/>
      <c r="D29" s="621"/>
      <c r="E29" s="621"/>
      <c r="F29" s="621"/>
      <c r="G29" s="621"/>
      <c r="H29" s="621"/>
      <c r="I29" s="621"/>
      <c r="J29" s="621"/>
      <c r="K29" s="621"/>
      <c r="L29" s="621"/>
      <c r="M29" s="621"/>
      <c r="N29" s="621"/>
      <c r="O29" s="621"/>
      <c r="P29" s="621"/>
      <c r="Q29" s="622"/>
      <c r="R29" s="623">
        <v>332569</v>
      </c>
      <c r="S29" s="624"/>
      <c r="T29" s="624"/>
      <c r="U29" s="624"/>
      <c r="V29" s="624"/>
      <c r="W29" s="624"/>
      <c r="X29" s="624"/>
      <c r="Y29" s="625"/>
      <c r="Z29" s="626">
        <v>0.5</v>
      </c>
      <c r="AA29" s="626"/>
      <c r="AB29" s="626"/>
      <c r="AC29" s="626"/>
      <c r="AD29" s="627" t="s">
        <v>237</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72</v>
      </c>
      <c r="CG29" s="621"/>
      <c r="CH29" s="621"/>
      <c r="CI29" s="621"/>
      <c r="CJ29" s="621"/>
      <c r="CK29" s="621"/>
      <c r="CL29" s="621"/>
      <c r="CM29" s="621"/>
      <c r="CN29" s="621"/>
      <c r="CO29" s="621"/>
      <c r="CP29" s="621"/>
      <c r="CQ29" s="622"/>
      <c r="CR29" s="623">
        <v>5296558</v>
      </c>
      <c r="CS29" s="656"/>
      <c r="CT29" s="656"/>
      <c r="CU29" s="656"/>
      <c r="CV29" s="656"/>
      <c r="CW29" s="656"/>
      <c r="CX29" s="656"/>
      <c r="CY29" s="657"/>
      <c r="CZ29" s="628">
        <v>8</v>
      </c>
      <c r="DA29" s="653"/>
      <c r="DB29" s="653"/>
      <c r="DC29" s="658"/>
      <c r="DD29" s="632">
        <v>5258929</v>
      </c>
      <c r="DE29" s="656"/>
      <c r="DF29" s="656"/>
      <c r="DG29" s="656"/>
      <c r="DH29" s="656"/>
      <c r="DI29" s="656"/>
      <c r="DJ29" s="656"/>
      <c r="DK29" s="657"/>
      <c r="DL29" s="632">
        <v>5258929</v>
      </c>
      <c r="DM29" s="656"/>
      <c r="DN29" s="656"/>
      <c r="DO29" s="656"/>
      <c r="DP29" s="656"/>
      <c r="DQ29" s="656"/>
      <c r="DR29" s="656"/>
      <c r="DS29" s="656"/>
      <c r="DT29" s="656"/>
      <c r="DU29" s="656"/>
      <c r="DV29" s="657"/>
      <c r="DW29" s="628">
        <v>12.8</v>
      </c>
      <c r="DX29" s="653"/>
      <c r="DY29" s="653"/>
      <c r="DZ29" s="653"/>
      <c r="EA29" s="653"/>
      <c r="EB29" s="653"/>
      <c r="EC29" s="654"/>
    </row>
    <row r="30" spans="2:133" ht="11.25" customHeight="1">
      <c r="B30" s="620" t="s">
        <v>308</v>
      </c>
      <c r="C30" s="621"/>
      <c r="D30" s="621"/>
      <c r="E30" s="621"/>
      <c r="F30" s="621"/>
      <c r="G30" s="621"/>
      <c r="H30" s="621"/>
      <c r="I30" s="621"/>
      <c r="J30" s="621"/>
      <c r="K30" s="621"/>
      <c r="L30" s="621"/>
      <c r="M30" s="621"/>
      <c r="N30" s="621"/>
      <c r="O30" s="621"/>
      <c r="P30" s="621"/>
      <c r="Q30" s="622"/>
      <c r="R30" s="623">
        <v>11903693</v>
      </c>
      <c r="S30" s="624"/>
      <c r="T30" s="624"/>
      <c r="U30" s="624"/>
      <c r="V30" s="624"/>
      <c r="W30" s="624"/>
      <c r="X30" s="624"/>
      <c r="Y30" s="625"/>
      <c r="Z30" s="626">
        <v>16.899999999999999</v>
      </c>
      <c r="AA30" s="626"/>
      <c r="AB30" s="626"/>
      <c r="AC30" s="626"/>
      <c r="AD30" s="627" t="s">
        <v>130</v>
      </c>
      <c r="AE30" s="627"/>
      <c r="AF30" s="627"/>
      <c r="AG30" s="627"/>
      <c r="AH30" s="627"/>
      <c r="AI30" s="627"/>
      <c r="AJ30" s="627"/>
      <c r="AK30" s="627"/>
      <c r="AL30" s="628" t="s">
        <v>130</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5142028</v>
      </c>
      <c r="CS30" s="624"/>
      <c r="CT30" s="624"/>
      <c r="CU30" s="624"/>
      <c r="CV30" s="624"/>
      <c r="CW30" s="624"/>
      <c r="CX30" s="624"/>
      <c r="CY30" s="625"/>
      <c r="CZ30" s="628">
        <v>7.8</v>
      </c>
      <c r="DA30" s="653"/>
      <c r="DB30" s="653"/>
      <c r="DC30" s="658"/>
      <c r="DD30" s="632">
        <v>5107382</v>
      </c>
      <c r="DE30" s="624"/>
      <c r="DF30" s="624"/>
      <c r="DG30" s="624"/>
      <c r="DH30" s="624"/>
      <c r="DI30" s="624"/>
      <c r="DJ30" s="624"/>
      <c r="DK30" s="625"/>
      <c r="DL30" s="632">
        <v>5107382</v>
      </c>
      <c r="DM30" s="624"/>
      <c r="DN30" s="624"/>
      <c r="DO30" s="624"/>
      <c r="DP30" s="624"/>
      <c r="DQ30" s="624"/>
      <c r="DR30" s="624"/>
      <c r="DS30" s="624"/>
      <c r="DT30" s="624"/>
      <c r="DU30" s="624"/>
      <c r="DV30" s="625"/>
      <c r="DW30" s="628">
        <v>12.4</v>
      </c>
      <c r="DX30" s="653"/>
      <c r="DY30" s="653"/>
      <c r="DZ30" s="653"/>
      <c r="EA30" s="653"/>
      <c r="EB30" s="653"/>
      <c r="EC30" s="654"/>
    </row>
    <row r="31" spans="2:133" ht="11.25" customHeight="1">
      <c r="B31" s="636" t="s">
        <v>312</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237</v>
      </c>
      <c r="AM31" s="629"/>
      <c r="AN31" s="629"/>
      <c r="AO31" s="630"/>
      <c r="AP31" s="671" t="s">
        <v>313</v>
      </c>
      <c r="AQ31" s="672"/>
      <c r="AR31" s="672"/>
      <c r="AS31" s="672"/>
      <c r="AT31" s="677" t="s">
        <v>314</v>
      </c>
      <c r="AU31" s="218"/>
      <c r="AV31" s="218"/>
      <c r="AW31" s="218"/>
      <c r="AX31" s="609" t="s">
        <v>189</v>
      </c>
      <c r="AY31" s="610"/>
      <c r="AZ31" s="610"/>
      <c r="BA31" s="610"/>
      <c r="BB31" s="610"/>
      <c r="BC31" s="610"/>
      <c r="BD31" s="610"/>
      <c r="BE31" s="610"/>
      <c r="BF31" s="611"/>
      <c r="BG31" s="670">
        <v>99.5</v>
      </c>
      <c r="BH31" s="667"/>
      <c r="BI31" s="667"/>
      <c r="BJ31" s="667"/>
      <c r="BK31" s="667"/>
      <c r="BL31" s="667"/>
      <c r="BM31" s="618">
        <v>98.6</v>
      </c>
      <c r="BN31" s="667"/>
      <c r="BO31" s="667"/>
      <c r="BP31" s="667"/>
      <c r="BQ31" s="668"/>
      <c r="BR31" s="670">
        <v>99.6</v>
      </c>
      <c r="BS31" s="667"/>
      <c r="BT31" s="667"/>
      <c r="BU31" s="667"/>
      <c r="BV31" s="667"/>
      <c r="BW31" s="667"/>
      <c r="BX31" s="618">
        <v>98.5</v>
      </c>
      <c r="BY31" s="667"/>
      <c r="BZ31" s="667"/>
      <c r="CA31" s="667"/>
      <c r="CB31" s="668"/>
      <c r="CD31" s="663"/>
      <c r="CE31" s="664"/>
      <c r="CF31" s="620" t="s">
        <v>315</v>
      </c>
      <c r="CG31" s="621"/>
      <c r="CH31" s="621"/>
      <c r="CI31" s="621"/>
      <c r="CJ31" s="621"/>
      <c r="CK31" s="621"/>
      <c r="CL31" s="621"/>
      <c r="CM31" s="621"/>
      <c r="CN31" s="621"/>
      <c r="CO31" s="621"/>
      <c r="CP31" s="621"/>
      <c r="CQ31" s="622"/>
      <c r="CR31" s="623">
        <v>154530</v>
      </c>
      <c r="CS31" s="656"/>
      <c r="CT31" s="656"/>
      <c r="CU31" s="656"/>
      <c r="CV31" s="656"/>
      <c r="CW31" s="656"/>
      <c r="CX31" s="656"/>
      <c r="CY31" s="657"/>
      <c r="CZ31" s="628">
        <v>0.2</v>
      </c>
      <c r="DA31" s="653"/>
      <c r="DB31" s="653"/>
      <c r="DC31" s="658"/>
      <c r="DD31" s="632">
        <v>151547</v>
      </c>
      <c r="DE31" s="656"/>
      <c r="DF31" s="656"/>
      <c r="DG31" s="656"/>
      <c r="DH31" s="656"/>
      <c r="DI31" s="656"/>
      <c r="DJ31" s="656"/>
      <c r="DK31" s="657"/>
      <c r="DL31" s="632">
        <v>151547</v>
      </c>
      <c r="DM31" s="656"/>
      <c r="DN31" s="656"/>
      <c r="DO31" s="656"/>
      <c r="DP31" s="656"/>
      <c r="DQ31" s="656"/>
      <c r="DR31" s="656"/>
      <c r="DS31" s="656"/>
      <c r="DT31" s="656"/>
      <c r="DU31" s="656"/>
      <c r="DV31" s="657"/>
      <c r="DW31" s="628">
        <v>0.4</v>
      </c>
      <c r="DX31" s="653"/>
      <c r="DY31" s="653"/>
      <c r="DZ31" s="653"/>
      <c r="EA31" s="653"/>
      <c r="EB31" s="653"/>
      <c r="EC31" s="654"/>
    </row>
    <row r="32" spans="2:133" ht="11.25" customHeight="1">
      <c r="B32" s="620" t="s">
        <v>316</v>
      </c>
      <c r="C32" s="621"/>
      <c r="D32" s="621"/>
      <c r="E32" s="621"/>
      <c r="F32" s="621"/>
      <c r="G32" s="621"/>
      <c r="H32" s="621"/>
      <c r="I32" s="621"/>
      <c r="J32" s="621"/>
      <c r="K32" s="621"/>
      <c r="L32" s="621"/>
      <c r="M32" s="621"/>
      <c r="N32" s="621"/>
      <c r="O32" s="621"/>
      <c r="P32" s="621"/>
      <c r="Q32" s="622"/>
      <c r="R32" s="623">
        <v>4106586</v>
      </c>
      <c r="S32" s="624"/>
      <c r="T32" s="624"/>
      <c r="U32" s="624"/>
      <c r="V32" s="624"/>
      <c r="W32" s="624"/>
      <c r="X32" s="624"/>
      <c r="Y32" s="625"/>
      <c r="Z32" s="626">
        <v>5.8</v>
      </c>
      <c r="AA32" s="626"/>
      <c r="AB32" s="626"/>
      <c r="AC32" s="626"/>
      <c r="AD32" s="627" t="s">
        <v>130</v>
      </c>
      <c r="AE32" s="627"/>
      <c r="AF32" s="627"/>
      <c r="AG32" s="627"/>
      <c r="AH32" s="627"/>
      <c r="AI32" s="627"/>
      <c r="AJ32" s="627"/>
      <c r="AK32" s="627"/>
      <c r="AL32" s="628" t="s">
        <v>130</v>
      </c>
      <c r="AM32" s="629"/>
      <c r="AN32" s="629"/>
      <c r="AO32" s="630"/>
      <c r="AP32" s="673"/>
      <c r="AQ32" s="674"/>
      <c r="AR32" s="674"/>
      <c r="AS32" s="674"/>
      <c r="AT32" s="678"/>
      <c r="AU32" s="214" t="s">
        <v>317</v>
      </c>
      <c r="AX32" s="620" t="s">
        <v>318</v>
      </c>
      <c r="AY32" s="621"/>
      <c r="AZ32" s="621"/>
      <c r="BA32" s="621"/>
      <c r="BB32" s="621"/>
      <c r="BC32" s="621"/>
      <c r="BD32" s="621"/>
      <c r="BE32" s="621"/>
      <c r="BF32" s="622"/>
      <c r="BG32" s="680">
        <v>99.3</v>
      </c>
      <c r="BH32" s="656"/>
      <c r="BI32" s="656"/>
      <c r="BJ32" s="656"/>
      <c r="BK32" s="656"/>
      <c r="BL32" s="656"/>
      <c r="BM32" s="629">
        <v>97.8</v>
      </c>
      <c r="BN32" s="656"/>
      <c r="BO32" s="656"/>
      <c r="BP32" s="656"/>
      <c r="BQ32" s="669"/>
      <c r="BR32" s="680">
        <v>99.5</v>
      </c>
      <c r="BS32" s="656"/>
      <c r="BT32" s="656"/>
      <c r="BU32" s="656"/>
      <c r="BV32" s="656"/>
      <c r="BW32" s="656"/>
      <c r="BX32" s="629">
        <v>97.7</v>
      </c>
      <c r="BY32" s="656"/>
      <c r="BZ32" s="656"/>
      <c r="CA32" s="656"/>
      <c r="CB32" s="669"/>
      <c r="CD32" s="665"/>
      <c r="CE32" s="666"/>
      <c r="CF32" s="620" t="s">
        <v>319</v>
      </c>
      <c r="CG32" s="621"/>
      <c r="CH32" s="621"/>
      <c r="CI32" s="621"/>
      <c r="CJ32" s="621"/>
      <c r="CK32" s="621"/>
      <c r="CL32" s="621"/>
      <c r="CM32" s="621"/>
      <c r="CN32" s="621"/>
      <c r="CO32" s="621"/>
      <c r="CP32" s="621"/>
      <c r="CQ32" s="622"/>
      <c r="CR32" s="623">
        <v>68</v>
      </c>
      <c r="CS32" s="624"/>
      <c r="CT32" s="624"/>
      <c r="CU32" s="624"/>
      <c r="CV32" s="624"/>
      <c r="CW32" s="624"/>
      <c r="CX32" s="624"/>
      <c r="CY32" s="625"/>
      <c r="CZ32" s="628">
        <v>0</v>
      </c>
      <c r="DA32" s="653"/>
      <c r="DB32" s="653"/>
      <c r="DC32" s="658"/>
      <c r="DD32" s="632">
        <v>68</v>
      </c>
      <c r="DE32" s="624"/>
      <c r="DF32" s="624"/>
      <c r="DG32" s="624"/>
      <c r="DH32" s="624"/>
      <c r="DI32" s="624"/>
      <c r="DJ32" s="624"/>
      <c r="DK32" s="625"/>
      <c r="DL32" s="632">
        <v>68</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320</v>
      </c>
      <c r="C33" s="621"/>
      <c r="D33" s="621"/>
      <c r="E33" s="621"/>
      <c r="F33" s="621"/>
      <c r="G33" s="621"/>
      <c r="H33" s="621"/>
      <c r="I33" s="621"/>
      <c r="J33" s="621"/>
      <c r="K33" s="621"/>
      <c r="L33" s="621"/>
      <c r="M33" s="621"/>
      <c r="N33" s="621"/>
      <c r="O33" s="621"/>
      <c r="P33" s="621"/>
      <c r="Q33" s="622"/>
      <c r="R33" s="623">
        <v>71692</v>
      </c>
      <c r="S33" s="624"/>
      <c r="T33" s="624"/>
      <c r="U33" s="624"/>
      <c r="V33" s="624"/>
      <c r="W33" s="624"/>
      <c r="X33" s="624"/>
      <c r="Y33" s="625"/>
      <c r="Z33" s="626">
        <v>0.1</v>
      </c>
      <c r="AA33" s="626"/>
      <c r="AB33" s="626"/>
      <c r="AC33" s="626"/>
      <c r="AD33" s="627">
        <v>28643</v>
      </c>
      <c r="AE33" s="627"/>
      <c r="AF33" s="627"/>
      <c r="AG33" s="627"/>
      <c r="AH33" s="627"/>
      <c r="AI33" s="627"/>
      <c r="AJ33" s="627"/>
      <c r="AK33" s="627"/>
      <c r="AL33" s="628">
        <v>0.1</v>
      </c>
      <c r="AM33" s="629"/>
      <c r="AN33" s="629"/>
      <c r="AO33" s="630"/>
      <c r="AP33" s="675"/>
      <c r="AQ33" s="676"/>
      <c r="AR33" s="676"/>
      <c r="AS33" s="676"/>
      <c r="AT33" s="679"/>
      <c r="AU33" s="219"/>
      <c r="AV33" s="219"/>
      <c r="AW33" s="219"/>
      <c r="AX33" s="644" t="s">
        <v>321</v>
      </c>
      <c r="AY33" s="645"/>
      <c r="AZ33" s="645"/>
      <c r="BA33" s="645"/>
      <c r="BB33" s="645"/>
      <c r="BC33" s="645"/>
      <c r="BD33" s="645"/>
      <c r="BE33" s="645"/>
      <c r="BF33" s="646"/>
      <c r="BG33" s="681">
        <v>99.7</v>
      </c>
      <c r="BH33" s="682"/>
      <c r="BI33" s="682"/>
      <c r="BJ33" s="682"/>
      <c r="BK33" s="682"/>
      <c r="BL33" s="682"/>
      <c r="BM33" s="683">
        <v>99.2</v>
      </c>
      <c r="BN33" s="682"/>
      <c r="BO33" s="682"/>
      <c r="BP33" s="682"/>
      <c r="BQ33" s="684"/>
      <c r="BR33" s="681">
        <v>99.8</v>
      </c>
      <c r="BS33" s="682"/>
      <c r="BT33" s="682"/>
      <c r="BU33" s="682"/>
      <c r="BV33" s="682"/>
      <c r="BW33" s="682"/>
      <c r="BX33" s="683">
        <v>99.1</v>
      </c>
      <c r="BY33" s="682"/>
      <c r="BZ33" s="682"/>
      <c r="CA33" s="682"/>
      <c r="CB33" s="684"/>
      <c r="CD33" s="620" t="s">
        <v>322</v>
      </c>
      <c r="CE33" s="621"/>
      <c r="CF33" s="621"/>
      <c r="CG33" s="621"/>
      <c r="CH33" s="621"/>
      <c r="CI33" s="621"/>
      <c r="CJ33" s="621"/>
      <c r="CK33" s="621"/>
      <c r="CL33" s="621"/>
      <c r="CM33" s="621"/>
      <c r="CN33" s="621"/>
      <c r="CO33" s="621"/>
      <c r="CP33" s="621"/>
      <c r="CQ33" s="622"/>
      <c r="CR33" s="623">
        <v>28467063</v>
      </c>
      <c r="CS33" s="656"/>
      <c r="CT33" s="656"/>
      <c r="CU33" s="656"/>
      <c r="CV33" s="656"/>
      <c r="CW33" s="656"/>
      <c r="CX33" s="656"/>
      <c r="CY33" s="657"/>
      <c r="CZ33" s="628">
        <v>43</v>
      </c>
      <c r="DA33" s="653"/>
      <c r="DB33" s="653"/>
      <c r="DC33" s="658"/>
      <c r="DD33" s="632">
        <v>21861653</v>
      </c>
      <c r="DE33" s="656"/>
      <c r="DF33" s="656"/>
      <c r="DG33" s="656"/>
      <c r="DH33" s="656"/>
      <c r="DI33" s="656"/>
      <c r="DJ33" s="656"/>
      <c r="DK33" s="657"/>
      <c r="DL33" s="632">
        <v>16406408</v>
      </c>
      <c r="DM33" s="656"/>
      <c r="DN33" s="656"/>
      <c r="DO33" s="656"/>
      <c r="DP33" s="656"/>
      <c r="DQ33" s="656"/>
      <c r="DR33" s="656"/>
      <c r="DS33" s="656"/>
      <c r="DT33" s="656"/>
      <c r="DU33" s="656"/>
      <c r="DV33" s="657"/>
      <c r="DW33" s="628">
        <v>39.799999999999997</v>
      </c>
      <c r="DX33" s="653"/>
      <c r="DY33" s="653"/>
      <c r="DZ33" s="653"/>
      <c r="EA33" s="653"/>
      <c r="EB33" s="653"/>
      <c r="EC33" s="654"/>
    </row>
    <row r="34" spans="2:133" ht="11.25" customHeight="1">
      <c r="B34" s="620" t="s">
        <v>323</v>
      </c>
      <c r="C34" s="621"/>
      <c r="D34" s="621"/>
      <c r="E34" s="621"/>
      <c r="F34" s="621"/>
      <c r="G34" s="621"/>
      <c r="H34" s="621"/>
      <c r="I34" s="621"/>
      <c r="J34" s="621"/>
      <c r="K34" s="621"/>
      <c r="L34" s="621"/>
      <c r="M34" s="621"/>
      <c r="N34" s="621"/>
      <c r="O34" s="621"/>
      <c r="P34" s="621"/>
      <c r="Q34" s="622"/>
      <c r="R34" s="623">
        <v>795068</v>
      </c>
      <c r="S34" s="624"/>
      <c r="T34" s="624"/>
      <c r="U34" s="624"/>
      <c r="V34" s="624"/>
      <c r="W34" s="624"/>
      <c r="X34" s="624"/>
      <c r="Y34" s="625"/>
      <c r="Z34" s="626">
        <v>1.1000000000000001</v>
      </c>
      <c r="AA34" s="626"/>
      <c r="AB34" s="626"/>
      <c r="AC34" s="626"/>
      <c r="AD34" s="627" t="s">
        <v>237</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12013389</v>
      </c>
      <c r="CS34" s="624"/>
      <c r="CT34" s="624"/>
      <c r="CU34" s="624"/>
      <c r="CV34" s="624"/>
      <c r="CW34" s="624"/>
      <c r="CX34" s="624"/>
      <c r="CY34" s="625"/>
      <c r="CZ34" s="628">
        <v>18.2</v>
      </c>
      <c r="DA34" s="653"/>
      <c r="DB34" s="653"/>
      <c r="DC34" s="658"/>
      <c r="DD34" s="632">
        <v>8291310</v>
      </c>
      <c r="DE34" s="624"/>
      <c r="DF34" s="624"/>
      <c r="DG34" s="624"/>
      <c r="DH34" s="624"/>
      <c r="DI34" s="624"/>
      <c r="DJ34" s="624"/>
      <c r="DK34" s="625"/>
      <c r="DL34" s="632">
        <v>7077353</v>
      </c>
      <c r="DM34" s="624"/>
      <c r="DN34" s="624"/>
      <c r="DO34" s="624"/>
      <c r="DP34" s="624"/>
      <c r="DQ34" s="624"/>
      <c r="DR34" s="624"/>
      <c r="DS34" s="624"/>
      <c r="DT34" s="624"/>
      <c r="DU34" s="624"/>
      <c r="DV34" s="625"/>
      <c r="DW34" s="628">
        <v>17.2</v>
      </c>
      <c r="DX34" s="653"/>
      <c r="DY34" s="653"/>
      <c r="DZ34" s="653"/>
      <c r="EA34" s="653"/>
      <c r="EB34" s="653"/>
      <c r="EC34" s="654"/>
    </row>
    <row r="35" spans="2:133" ht="11.25" customHeight="1">
      <c r="B35" s="620" t="s">
        <v>325</v>
      </c>
      <c r="C35" s="621"/>
      <c r="D35" s="621"/>
      <c r="E35" s="621"/>
      <c r="F35" s="621"/>
      <c r="G35" s="621"/>
      <c r="H35" s="621"/>
      <c r="I35" s="621"/>
      <c r="J35" s="621"/>
      <c r="K35" s="621"/>
      <c r="L35" s="621"/>
      <c r="M35" s="621"/>
      <c r="N35" s="621"/>
      <c r="O35" s="621"/>
      <c r="P35" s="621"/>
      <c r="Q35" s="622"/>
      <c r="R35" s="623">
        <v>2687895</v>
      </c>
      <c r="S35" s="624"/>
      <c r="T35" s="624"/>
      <c r="U35" s="624"/>
      <c r="V35" s="624"/>
      <c r="W35" s="624"/>
      <c r="X35" s="624"/>
      <c r="Y35" s="625"/>
      <c r="Z35" s="626">
        <v>3.8</v>
      </c>
      <c r="AA35" s="626"/>
      <c r="AB35" s="626"/>
      <c r="AC35" s="626"/>
      <c r="AD35" s="627" t="s">
        <v>130</v>
      </c>
      <c r="AE35" s="627"/>
      <c r="AF35" s="627"/>
      <c r="AG35" s="627"/>
      <c r="AH35" s="627"/>
      <c r="AI35" s="627"/>
      <c r="AJ35" s="627"/>
      <c r="AK35" s="627"/>
      <c r="AL35" s="628" t="s">
        <v>130</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760893</v>
      </c>
      <c r="CS35" s="656"/>
      <c r="CT35" s="656"/>
      <c r="CU35" s="656"/>
      <c r="CV35" s="656"/>
      <c r="CW35" s="656"/>
      <c r="CX35" s="656"/>
      <c r="CY35" s="657"/>
      <c r="CZ35" s="628">
        <v>1.2</v>
      </c>
      <c r="DA35" s="653"/>
      <c r="DB35" s="653"/>
      <c r="DC35" s="658"/>
      <c r="DD35" s="632">
        <v>687668</v>
      </c>
      <c r="DE35" s="656"/>
      <c r="DF35" s="656"/>
      <c r="DG35" s="656"/>
      <c r="DH35" s="656"/>
      <c r="DI35" s="656"/>
      <c r="DJ35" s="656"/>
      <c r="DK35" s="657"/>
      <c r="DL35" s="632">
        <v>581468</v>
      </c>
      <c r="DM35" s="656"/>
      <c r="DN35" s="656"/>
      <c r="DO35" s="656"/>
      <c r="DP35" s="656"/>
      <c r="DQ35" s="656"/>
      <c r="DR35" s="656"/>
      <c r="DS35" s="656"/>
      <c r="DT35" s="656"/>
      <c r="DU35" s="656"/>
      <c r="DV35" s="657"/>
      <c r="DW35" s="628">
        <v>1.4</v>
      </c>
      <c r="DX35" s="653"/>
      <c r="DY35" s="653"/>
      <c r="DZ35" s="653"/>
      <c r="EA35" s="653"/>
      <c r="EB35" s="653"/>
      <c r="EC35" s="654"/>
    </row>
    <row r="36" spans="2:133" ht="11.25" customHeight="1">
      <c r="B36" s="620" t="s">
        <v>329</v>
      </c>
      <c r="C36" s="621"/>
      <c r="D36" s="621"/>
      <c r="E36" s="621"/>
      <c r="F36" s="621"/>
      <c r="G36" s="621"/>
      <c r="H36" s="621"/>
      <c r="I36" s="621"/>
      <c r="J36" s="621"/>
      <c r="K36" s="621"/>
      <c r="L36" s="621"/>
      <c r="M36" s="621"/>
      <c r="N36" s="621"/>
      <c r="O36" s="621"/>
      <c r="P36" s="621"/>
      <c r="Q36" s="622"/>
      <c r="R36" s="623">
        <v>1594626</v>
      </c>
      <c r="S36" s="624"/>
      <c r="T36" s="624"/>
      <c r="U36" s="624"/>
      <c r="V36" s="624"/>
      <c r="W36" s="624"/>
      <c r="X36" s="624"/>
      <c r="Y36" s="625"/>
      <c r="Z36" s="626">
        <v>2.2999999999999998</v>
      </c>
      <c r="AA36" s="626"/>
      <c r="AB36" s="626"/>
      <c r="AC36" s="626"/>
      <c r="AD36" s="627" t="s">
        <v>237</v>
      </c>
      <c r="AE36" s="627"/>
      <c r="AF36" s="627"/>
      <c r="AG36" s="627"/>
      <c r="AH36" s="627"/>
      <c r="AI36" s="627"/>
      <c r="AJ36" s="627"/>
      <c r="AK36" s="627"/>
      <c r="AL36" s="628" t="s">
        <v>237</v>
      </c>
      <c r="AM36" s="629"/>
      <c r="AN36" s="629"/>
      <c r="AO36" s="630"/>
      <c r="AP36" s="222"/>
      <c r="AQ36" s="689" t="s">
        <v>330</v>
      </c>
      <c r="AR36" s="690"/>
      <c r="AS36" s="690"/>
      <c r="AT36" s="690"/>
      <c r="AU36" s="690"/>
      <c r="AV36" s="690"/>
      <c r="AW36" s="690"/>
      <c r="AX36" s="690"/>
      <c r="AY36" s="691"/>
      <c r="AZ36" s="612">
        <v>10594146</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145323</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6619230</v>
      </c>
      <c r="CS36" s="624"/>
      <c r="CT36" s="624"/>
      <c r="CU36" s="624"/>
      <c r="CV36" s="624"/>
      <c r="CW36" s="624"/>
      <c r="CX36" s="624"/>
      <c r="CY36" s="625"/>
      <c r="CZ36" s="628">
        <v>10</v>
      </c>
      <c r="DA36" s="653"/>
      <c r="DB36" s="653"/>
      <c r="DC36" s="658"/>
      <c r="DD36" s="632">
        <v>5878923</v>
      </c>
      <c r="DE36" s="624"/>
      <c r="DF36" s="624"/>
      <c r="DG36" s="624"/>
      <c r="DH36" s="624"/>
      <c r="DI36" s="624"/>
      <c r="DJ36" s="624"/>
      <c r="DK36" s="625"/>
      <c r="DL36" s="632">
        <v>4775624</v>
      </c>
      <c r="DM36" s="624"/>
      <c r="DN36" s="624"/>
      <c r="DO36" s="624"/>
      <c r="DP36" s="624"/>
      <c r="DQ36" s="624"/>
      <c r="DR36" s="624"/>
      <c r="DS36" s="624"/>
      <c r="DT36" s="624"/>
      <c r="DU36" s="624"/>
      <c r="DV36" s="625"/>
      <c r="DW36" s="628">
        <v>11.6</v>
      </c>
      <c r="DX36" s="653"/>
      <c r="DY36" s="653"/>
      <c r="DZ36" s="653"/>
      <c r="EA36" s="653"/>
      <c r="EB36" s="653"/>
      <c r="EC36" s="654"/>
    </row>
    <row r="37" spans="2:133" ht="11.25" customHeight="1">
      <c r="B37" s="620" t="s">
        <v>333</v>
      </c>
      <c r="C37" s="621"/>
      <c r="D37" s="621"/>
      <c r="E37" s="621"/>
      <c r="F37" s="621"/>
      <c r="G37" s="621"/>
      <c r="H37" s="621"/>
      <c r="I37" s="621"/>
      <c r="J37" s="621"/>
      <c r="K37" s="621"/>
      <c r="L37" s="621"/>
      <c r="M37" s="621"/>
      <c r="N37" s="621"/>
      <c r="O37" s="621"/>
      <c r="P37" s="621"/>
      <c r="Q37" s="622"/>
      <c r="R37" s="623">
        <v>2471968</v>
      </c>
      <c r="S37" s="624"/>
      <c r="T37" s="624"/>
      <c r="U37" s="624"/>
      <c r="V37" s="624"/>
      <c r="W37" s="624"/>
      <c r="X37" s="624"/>
      <c r="Y37" s="625"/>
      <c r="Z37" s="626">
        <v>3.5</v>
      </c>
      <c r="AA37" s="626"/>
      <c r="AB37" s="626"/>
      <c r="AC37" s="626"/>
      <c r="AD37" s="627">
        <v>4</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2974181</v>
      </c>
      <c r="BA37" s="624"/>
      <c r="BB37" s="624"/>
      <c r="BC37" s="624"/>
      <c r="BD37" s="656"/>
      <c r="BE37" s="656"/>
      <c r="BF37" s="669"/>
      <c r="BG37" s="620" t="s">
        <v>335</v>
      </c>
      <c r="BH37" s="621"/>
      <c r="BI37" s="621"/>
      <c r="BJ37" s="621"/>
      <c r="BK37" s="621"/>
      <c r="BL37" s="621"/>
      <c r="BM37" s="621"/>
      <c r="BN37" s="621"/>
      <c r="BO37" s="621"/>
      <c r="BP37" s="621"/>
      <c r="BQ37" s="621"/>
      <c r="BR37" s="621"/>
      <c r="BS37" s="621"/>
      <c r="BT37" s="621"/>
      <c r="BU37" s="622"/>
      <c r="BV37" s="623">
        <v>-552965</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419536</v>
      </c>
      <c r="CS37" s="656"/>
      <c r="CT37" s="656"/>
      <c r="CU37" s="656"/>
      <c r="CV37" s="656"/>
      <c r="CW37" s="656"/>
      <c r="CX37" s="656"/>
      <c r="CY37" s="657"/>
      <c r="CZ37" s="628">
        <v>0.6</v>
      </c>
      <c r="DA37" s="653"/>
      <c r="DB37" s="653"/>
      <c r="DC37" s="658"/>
      <c r="DD37" s="632">
        <v>419536</v>
      </c>
      <c r="DE37" s="656"/>
      <c r="DF37" s="656"/>
      <c r="DG37" s="656"/>
      <c r="DH37" s="656"/>
      <c r="DI37" s="656"/>
      <c r="DJ37" s="656"/>
      <c r="DK37" s="657"/>
      <c r="DL37" s="632">
        <v>411896</v>
      </c>
      <c r="DM37" s="656"/>
      <c r="DN37" s="656"/>
      <c r="DO37" s="656"/>
      <c r="DP37" s="656"/>
      <c r="DQ37" s="656"/>
      <c r="DR37" s="656"/>
      <c r="DS37" s="656"/>
      <c r="DT37" s="656"/>
      <c r="DU37" s="656"/>
      <c r="DV37" s="657"/>
      <c r="DW37" s="628">
        <v>1</v>
      </c>
      <c r="DX37" s="653"/>
      <c r="DY37" s="653"/>
      <c r="DZ37" s="653"/>
      <c r="EA37" s="653"/>
      <c r="EB37" s="653"/>
      <c r="EC37" s="654"/>
    </row>
    <row r="38" spans="2:133" ht="11.25" customHeight="1">
      <c r="B38" s="620" t="s">
        <v>337</v>
      </c>
      <c r="C38" s="621"/>
      <c r="D38" s="621"/>
      <c r="E38" s="621"/>
      <c r="F38" s="621"/>
      <c r="G38" s="621"/>
      <c r="H38" s="621"/>
      <c r="I38" s="621"/>
      <c r="J38" s="621"/>
      <c r="K38" s="621"/>
      <c r="L38" s="621"/>
      <c r="M38" s="621"/>
      <c r="N38" s="621"/>
      <c r="O38" s="621"/>
      <c r="P38" s="621"/>
      <c r="Q38" s="622"/>
      <c r="R38" s="623">
        <v>3354671</v>
      </c>
      <c r="S38" s="624"/>
      <c r="T38" s="624"/>
      <c r="U38" s="624"/>
      <c r="V38" s="624"/>
      <c r="W38" s="624"/>
      <c r="X38" s="624"/>
      <c r="Y38" s="625"/>
      <c r="Z38" s="626">
        <v>4.8</v>
      </c>
      <c r="AA38" s="626"/>
      <c r="AB38" s="626"/>
      <c r="AC38" s="626"/>
      <c r="AD38" s="627" t="s">
        <v>237</v>
      </c>
      <c r="AE38" s="627"/>
      <c r="AF38" s="627"/>
      <c r="AG38" s="627"/>
      <c r="AH38" s="627"/>
      <c r="AI38" s="627"/>
      <c r="AJ38" s="627"/>
      <c r="AK38" s="627"/>
      <c r="AL38" s="628" t="s">
        <v>130</v>
      </c>
      <c r="AM38" s="629"/>
      <c r="AN38" s="629"/>
      <c r="AO38" s="630"/>
      <c r="AQ38" s="686" t="s">
        <v>338</v>
      </c>
      <c r="AR38" s="687"/>
      <c r="AS38" s="687"/>
      <c r="AT38" s="687"/>
      <c r="AU38" s="687"/>
      <c r="AV38" s="687"/>
      <c r="AW38" s="687"/>
      <c r="AX38" s="687"/>
      <c r="AY38" s="688"/>
      <c r="AZ38" s="623">
        <v>1768371</v>
      </c>
      <c r="BA38" s="624"/>
      <c r="BB38" s="624"/>
      <c r="BC38" s="624"/>
      <c r="BD38" s="656"/>
      <c r="BE38" s="656"/>
      <c r="BF38" s="669"/>
      <c r="BG38" s="620" t="s">
        <v>339</v>
      </c>
      <c r="BH38" s="621"/>
      <c r="BI38" s="621"/>
      <c r="BJ38" s="621"/>
      <c r="BK38" s="621"/>
      <c r="BL38" s="621"/>
      <c r="BM38" s="621"/>
      <c r="BN38" s="621"/>
      <c r="BO38" s="621"/>
      <c r="BP38" s="621"/>
      <c r="BQ38" s="621"/>
      <c r="BR38" s="621"/>
      <c r="BS38" s="621"/>
      <c r="BT38" s="621"/>
      <c r="BU38" s="622"/>
      <c r="BV38" s="623">
        <v>21067</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5708195</v>
      </c>
      <c r="CS38" s="624"/>
      <c r="CT38" s="624"/>
      <c r="CU38" s="624"/>
      <c r="CV38" s="624"/>
      <c r="CW38" s="624"/>
      <c r="CX38" s="624"/>
      <c r="CY38" s="625"/>
      <c r="CZ38" s="628">
        <v>8.6</v>
      </c>
      <c r="DA38" s="653"/>
      <c r="DB38" s="653"/>
      <c r="DC38" s="658"/>
      <c r="DD38" s="632">
        <v>4703956</v>
      </c>
      <c r="DE38" s="624"/>
      <c r="DF38" s="624"/>
      <c r="DG38" s="624"/>
      <c r="DH38" s="624"/>
      <c r="DI38" s="624"/>
      <c r="DJ38" s="624"/>
      <c r="DK38" s="625"/>
      <c r="DL38" s="632">
        <v>3971963</v>
      </c>
      <c r="DM38" s="624"/>
      <c r="DN38" s="624"/>
      <c r="DO38" s="624"/>
      <c r="DP38" s="624"/>
      <c r="DQ38" s="624"/>
      <c r="DR38" s="624"/>
      <c r="DS38" s="624"/>
      <c r="DT38" s="624"/>
      <c r="DU38" s="624"/>
      <c r="DV38" s="625"/>
      <c r="DW38" s="628">
        <v>9.6</v>
      </c>
      <c r="DX38" s="653"/>
      <c r="DY38" s="653"/>
      <c r="DZ38" s="653"/>
      <c r="EA38" s="653"/>
      <c r="EB38" s="653"/>
      <c r="EC38" s="654"/>
    </row>
    <row r="39" spans="2:133" ht="11.25" customHeight="1">
      <c r="B39" s="620" t="s">
        <v>341</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6" t="s">
        <v>342</v>
      </c>
      <c r="AR39" s="687"/>
      <c r="AS39" s="687"/>
      <c r="AT39" s="687"/>
      <c r="AU39" s="687"/>
      <c r="AV39" s="687"/>
      <c r="AW39" s="687"/>
      <c r="AX39" s="687"/>
      <c r="AY39" s="688"/>
      <c r="AZ39" s="623">
        <v>143399</v>
      </c>
      <c r="BA39" s="624"/>
      <c r="BB39" s="624"/>
      <c r="BC39" s="624"/>
      <c r="BD39" s="656"/>
      <c r="BE39" s="656"/>
      <c r="BF39" s="669"/>
      <c r="BG39" s="620" t="s">
        <v>343</v>
      </c>
      <c r="BH39" s="621"/>
      <c r="BI39" s="621"/>
      <c r="BJ39" s="621"/>
      <c r="BK39" s="621"/>
      <c r="BL39" s="621"/>
      <c r="BM39" s="621"/>
      <c r="BN39" s="621"/>
      <c r="BO39" s="621"/>
      <c r="BP39" s="621"/>
      <c r="BQ39" s="621"/>
      <c r="BR39" s="621"/>
      <c r="BS39" s="621"/>
      <c r="BT39" s="621"/>
      <c r="BU39" s="622"/>
      <c r="BV39" s="623">
        <v>32467</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446199</v>
      </c>
      <c r="CS39" s="656"/>
      <c r="CT39" s="656"/>
      <c r="CU39" s="656"/>
      <c r="CV39" s="656"/>
      <c r="CW39" s="656"/>
      <c r="CX39" s="656"/>
      <c r="CY39" s="657"/>
      <c r="CZ39" s="628">
        <v>0.7</v>
      </c>
      <c r="DA39" s="653"/>
      <c r="DB39" s="653"/>
      <c r="DC39" s="658"/>
      <c r="DD39" s="632">
        <v>402221</v>
      </c>
      <c r="DE39" s="656"/>
      <c r="DF39" s="656"/>
      <c r="DG39" s="656"/>
      <c r="DH39" s="656"/>
      <c r="DI39" s="656"/>
      <c r="DJ39" s="656"/>
      <c r="DK39" s="657"/>
      <c r="DL39" s="632" t="s">
        <v>237</v>
      </c>
      <c r="DM39" s="656"/>
      <c r="DN39" s="656"/>
      <c r="DO39" s="656"/>
      <c r="DP39" s="656"/>
      <c r="DQ39" s="656"/>
      <c r="DR39" s="656"/>
      <c r="DS39" s="656"/>
      <c r="DT39" s="656"/>
      <c r="DU39" s="656"/>
      <c r="DV39" s="657"/>
      <c r="DW39" s="628" t="s">
        <v>237</v>
      </c>
      <c r="DX39" s="653"/>
      <c r="DY39" s="653"/>
      <c r="DZ39" s="653"/>
      <c r="EA39" s="653"/>
      <c r="EB39" s="653"/>
      <c r="EC39" s="654"/>
    </row>
    <row r="40" spans="2:133" ht="11.25" customHeight="1">
      <c r="B40" s="620" t="s">
        <v>345</v>
      </c>
      <c r="C40" s="621"/>
      <c r="D40" s="621"/>
      <c r="E40" s="621"/>
      <c r="F40" s="621"/>
      <c r="G40" s="621"/>
      <c r="H40" s="621"/>
      <c r="I40" s="621"/>
      <c r="J40" s="621"/>
      <c r="K40" s="621"/>
      <c r="L40" s="621"/>
      <c r="M40" s="621"/>
      <c r="N40" s="621"/>
      <c r="O40" s="621"/>
      <c r="P40" s="621"/>
      <c r="Q40" s="622"/>
      <c r="R40" s="623">
        <v>1036171</v>
      </c>
      <c r="S40" s="624"/>
      <c r="T40" s="624"/>
      <c r="U40" s="624"/>
      <c r="V40" s="624"/>
      <c r="W40" s="624"/>
      <c r="X40" s="624"/>
      <c r="Y40" s="625"/>
      <c r="Z40" s="626">
        <v>1.5</v>
      </c>
      <c r="AA40" s="626"/>
      <c r="AB40" s="626"/>
      <c r="AC40" s="626"/>
      <c r="AD40" s="627" t="s">
        <v>130</v>
      </c>
      <c r="AE40" s="627"/>
      <c r="AF40" s="627"/>
      <c r="AG40" s="627"/>
      <c r="AH40" s="627"/>
      <c r="AI40" s="627"/>
      <c r="AJ40" s="627"/>
      <c r="AK40" s="627"/>
      <c r="AL40" s="628" t="s">
        <v>237</v>
      </c>
      <c r="AM40" s="629"/>
      <c r="AN40" s="629"/>
      <c r="AO40" s="630"/>
      <c r="AQ40" s="686" t="s">
        <v>346</v>
      </c>
      <c r="AR40" s="687"/>
      <c r="AS40" s="687"/>
      <c r="AT40" s="687"/>
      <c r="AU40" s="687"/>
      <c r="AV40" s="687"/>
      <c r="AW40" s="687"/>
      <c r="AX40" s="687"/>
      <c r="AY40" s="688"/>
      <c r="AZ40" s="623">
        <v>66200</v>
      </c>
      <c r="BA40" s="624"/>
      <c r="BB40" s="624"/>
      <c r="BC40" s="624"/>
      <c r="BD40" s="656"/>
      <c r="BE40" s="656"/>
      <c r="BF40" s="669"/>
      <c r="BG40" s="673" t="s">
        <v>347</v>
      </c>
      <c r="BH40" s="674"/>
      <c r="BI40" s="674"/>
      <c r="BJ40" s="674"/>
      <c r="BK40" s="674"/>
      <c r="BL40" s="223"/>
      <c r="BM40" s="621" t="s">
        <v>348</v>
      </c>
      <c r="BN40" s="621"/>
      <c r="BO40" s="621"/>
      <c r="BP40" s="621"/>
      <c r="BQ40" s="621"/>
      <c r="BR40" s="621"/>
      <c r="BS40" s="621"/>
      <c r="BT40" s="621"/>
      <c r="BU40" s="622"/>
      <c r="BV40" s="623">
        <v>94</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2919157</v>
      </c>
      <c r="CS40" s="624"/>
      <c r="CT40" s="624"/>
      <c r="CU40" s="624"/>
      <c r="CV40" s="624"/>
      <c r="CW40" s="624"/>
      <c r="CX40" s="624"/>
      <c r="CY40" s="625"/>
      <c r="CZ40" s="628">
        <v>4.4000000000000004</v>
      </c>
      <c r="DA40" s="653"/>
      <c r="DB40" s="653"/>
      <c r="DC40" s="658"/>
      <c r="DD40" s="632">
        <v>1897575</v>
      </c>
      <c r="DE40" s="624"/>
      <c r="DF40" s="624"/>
      <c r="DG40" s="624"/>
      <c r="DH40" s="624"/>
      <c r="DI40" s="624"/>
      <c r="DJ40" s="624"/>
      <c r="DK40" s="625"/>
      <c r="DL40" s="632" t="s">
        <v>237</v>
      </c>
      <c r="DM40" s="624"/>
      <c r="DN40" s="624"/>
      <c r="DO40" s="624"/>
      <c r="DP40" s="624"/>
      <c r="DQ40" s="624"/>
      <c r="DR40" s="624"/>
      <c r="DS40" s="624"/>
      <c r="DT40" s="624"/>
      <c r="DU40" s="624"/>
      <c r="DV40" s="625"/>
      <c r="DW40" s="628" t="s">
        <v>237</v>
      </c>
      <c r="DX40" s="653"/>
      <c r="DY40" s="653"/>
      <c r="DZ40" s="653"/>
      <c r="EA40" s="653"/>
      <c r="EB40" s="653"/>
      <c r="EC40" s="654"/>
    </row>
    <row r="41" spans="2:133" ht="11.25" customHeight="1">
      <c r="B41" s="644" t="s">
        <v>350</v>
      </c>
      <c r="C41" s="645"/>
      <c r="D41" s="645"/>
      <c r="E41" s="645"/>
      <c r="F41" s="645"/>
      <c r="G41" s="645"/>
      <c r="H41" s="645"/>
      <c r="I41" s="645"/>
      <c r="J41" s="645"/>
      <c r="K41" s="645"/>
      <c r="L41" s="645"/>
      <c r="M41" s="645"/>
      <c r="N41" s="645"/>
      <c r="O41" s="645"/>
      <c r="P41" s="645"/>
      <c r="Q41" s="646"/>
      <c r="R41" s="695">
        <v>70391681</v>
      </c>
      <c r="S41" s="696"/>
      <c r="T41" s="696"/>
      <c r="U41" s="696"/>
      <c r="V41" s="696"/>
      <c r="W41" s="696"/>
      <c r="X41" s="696"/>
      <c r="Y41" s="700"/>
      <c r="Z41" s="701">
        <v>100</v>
      </c>
      <c r="AA41" s="701"/>
      <c r="AB41" s="701"/>
      <c r="AC41" s="701"/>
      <c r="AD41" s="702">
        <v>40180907</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1661016</v>
      </c>
      <c r="BA41" s="624"/>
      <c r="BB41" s="624"/>
      <c r="BC41" s="624"/>
      <c r="BD41" s="656"/>
      <c r="BE41" s="656"/>
      <c r="BF41" s="669"/>
      <c r="BG41" s="673"/>
      <c r="BH41" s="674"/>
      <c r="BI41" s="674"/>
      <c r="BJ41" s="674"/>
      <c r="BK41" s="674"/>
      <c r="BL41" s="223"/>
      <c r="BM41" s="621" t="s">
        <v>352</v>
      </c>
      <c r="BN41" s="621"/>
      <c r="BO41" s="621"/>
      <c r="BP41" s="621"/>
      <c r="BQ41" s="621"/>
      <c r="BR41" s="621"/>
      <c r="BS41" s="621"/>
      <c r="BT41" s="621"/>
      <c r="BU41" s="622"/>
      <c r="BV41" s="623" t="s">
        <v>237</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237</v>
      </c>
      <c r="CS41" s="656"/>
      <c r="CT41" s="656"/>
      <c r="CU41" s="656"/>
      <c r="CV41" s="656"/>
      <c r="CW41" s="656"/>
      <c r="CX41" s="656"/>
      <c r="CY41" s="657"/>
      <c r="CZ41" s="628" t="s">
        <v>237</v>
      </c>
      <c r="DA41" s="653"/>
      <c r="DB41" s="653"/>
      <c r="DC41" s="658"/>
      <c r="DD41" s="632" t="s">
        <v>130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354</v>
      </c>
      <c r="AR42" s="693"/>
      <c r="AS42" s="693"/>
      <c r="AT42" s="693"/>
      <c r="AU42" s="693"/>
      <c r="AV42" s="693"/>
      <c r="AW42" s="693"/>
      <c r="AX42" s="693"/>
      <c r="AY42" s="694"/>
      <c r="AZ42" s="695">
        <v>3980979</v>
      </c>
      <c r="BA42" s="696"/>
      <c r="BB42" s="696"/>
      <c r="BC42" s="696"/>
      <c r="BD42" s="682"/>
      <c r="BE42" s="682"/>
      <c r="BF42" s="684"/>
      <c r="BG42" s="675"/>
      <c r="BH42" s="676"/>
      <c r="BI42" s="676"/>
      <c r="BJ42" s="676"/>
      <c r="BK42" s="676"/>
      <c r="BL42" s="224"/>
      <c r="BM42" s="645" t="s">
        <v>355</v>
      </c>
      <c r="BN42" s="645"/>
      <c r="BO42" s="645"/>
      <c r="BP42" s="645"/>
      <c r="BQ42" s="645"/>
      <c r="BR42" s="645"/>
      <c r="BS42" s="645"/>
      <c r="BT42" s="645"/>
      <c r="BU42" s="646"/>
      <c r="BV42" s="695">
        <v>344</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7084862</v>
      </c>
      <c r="CS42" s="656"/>
      <c r="CT42" s="656"/>
      <c r="CU42" s="656"/>
      <c r="CV42" s="656"/>
      <c r="CW42" s="656"/>
      <c r="CX42" s="656"/>
      <c r="CY42" s="657"/>
      <c r="CZ42" s="628">
        <v>10.7</v>
      </c>
      <c r="DA42" s="653"/>
      <c r="DB42" s="653"/>
      <c r="DC42" s="658"/>
      <c r="DD42" s="632">
        <v>3075308</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357</v>
      </c>
      <c r="CD43" s="620" t="s">
        <v>358</v>
      </c>
      <c r="CE43" s="621"/>
      <c r="CF43" s="621"/>
      <c r="CG43" s="621"/>
      <c r="CH43" s="621"/>
      <c r="CI43" s="621"/>
      <c r="CJ43" s="621"/>
      <c r="CK43" s="621"/>
      <c r="CL43" s="621"/>
      <c r="CM43" s="621"/>
      <c r="CN43" s="621"/>
      <c r="CO43" s="621"/>
      <c r="CP43" s="621"/>
      <c r="CQ43" s="622"/>
      <c r="CR43" s="623">
        <v>444506</v>
      </c>
      <c r="CS43" s="656"/>
      <c r="CT43" s="656"/>
      <c r="CU43" s="656"/>
      <c r="CV43" s="656"/>
      <c r="CW43" s="656"/>
      <c r="CX43" s="656"/>
      <c r="CY43" s="657"/>
      <c r="CZ43" s="628">
        <v>0.7</v>
      </c>
      <c r="DA43" s="653"/>
      <c r="DB43" s="653"/>
      <c r="DC43" s="658"/>
      <c r="DD43" s="632">
        <v>443990</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360</v>
      </c>
      <c r="CG44" s="621"/>
      <c r="CH44" s="621"/>
      <c r="CI44" s="621"/>
      <c r="CJ44" s="621"/>
      <c r="CK44" s="621"/>
      <c r="CL44" s="621"/>
      <c r="CM44" s="621"/>
      <c r="CN44" s="621"/>
      <c r="CO44" s="621"/>
      <c r="CP44" s="621"/>
      <c r="CQ44" s="622"/>
      <c r="CR44" s="623">
        <v>6251716</v>
      </c>
      <c r="CS44" s="624"/>
      <c r="CT44" s="624"/>
      <c r="CU44" s="624"/>
      <c r="CV44" s="624"/>
      <c r="CW44" s="624"/>
      <c r="CX44" s="624"/>
      <c r="CY44" s="625"/>
      <c r="CZ44" s="628">
        <v>9.5</v>
      </c>
      <c r="DA44" s="629"/>
      <c r="DB44" s="629"/>
      <c r="DC44" s="635"/>
      <c r="DD44" s="632">
        <v>2837235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2234825</v>
      </c>
      <c r="CS45" s="656"/>
      <c r="CT45" s="656"/>
      <c r="CU45" s="656"/>
      <c r="CV45" s="656"/>
      <c r="CW45" s="656"/>
      <c r="CX45" s="656"/>
      <c r="CY45" s="657"/>
      <c r="CZ45" s="628">
        <v>3.4</v>
      </c>
      <c r="DA45" s="653"/>
      <c r="DB45" s="653"/>
      <c r="DC45" s="658"/>
      <c r="DD45" s="632">
        <v>656087</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3"/>
      <c r="CE46" s="664"/>
      <c r="CF46" s="620" t="s">
        <v>363</v>
      </c>
      <c r="CG46" s="621"/>
      <c r="CH46" s="621"/>
      <c r="CI46" s="621"/>
      <c r="CJ46" s="621"/>
      <c r="CK46" s="621"/>
      <c r="CL46" s="621"/>
      <c r="CM46" s="621"/>
      <c r="CN46" s="621"/>
      <c r="CO46" s="621"/>
      <c r="CP46" s="621"/>
      <c r="CQ46" s="622"/>
      <c r="CR46" s="623">
        <v>3959085</v>
      </c>
      <c r="CS46" s="624"/>
      <c r="CT46" s="624"/>
      <c r="CU46" s="624"/>
      <c r="CV46" s="624"/>
      <c r="CW46" s="624"/>
      <c r="CX46" s="624"/>
      <c r="CY46" s="625"/>
      <c r="CZ46" s="628">
        <v>6</v>
      </c>
      <c r="DA46" s="629"/>
      <c r="DB46" s="629"/>
      <c r="DC46" s="635"/>
      <c r="DD46" s="632">
        <v>2128842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3"/>
      <c r="CE47" s="664"/>
      <c r="CF47" s="620" t="s">
        <v>364</v>
      </c>
      <c r="CG47" s="621"/>
      <c r="CH47" s="621"/>
      <c r="CI47" s="621"/>
      <c r="CJ47" s="621"/>
      <c r="CK47" s="621"/>
      <c r="CL47" s="621"/>
      <c r="CM47" s="621"/>
      <c r="CN47" s="621"/>
      <c r="CO47" s="621"/>
      <c r="CP47" s="621"/>
      <c r="CQ47" s="622"/>
      <c r="CR47" s="623">
        <v>833146</v>
      </c>
      <c r="CS47" s="656"/>
      <c r="CT47" s="656"/>
      <c r="CU47" s="656"/>
      <c r="CV47" s="656"/>
      <c r="CW47" s="656"/>
      <c r="CX47" s="656"/>
      <c r="CY47" s="657"/>
      <c r="CZ47" s="628">
        <v>1.3</v>
      </c>
      <c r="DA47" s="653"/>
      <c r="DB47" s="653"/>
      <c r="DC47" s="658"/>
      <c r="DD47" s="632">
        <v>238073</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5"/>
      <c r="CE48" s="666"/>
      <c r="CF48" s="620" t="s">
        <v>365</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366</v>
      </c>
      <c r="CE49" s="645"/>
      <c r="CF49" s="645"/>
      <c r="CG49" s="645"/>
      <c r="CH49" s="645"/>
      <c r="CI49" s="645"/>
      <c r="CJ49" s="645"/>
      <c r="CK49" s="645"/>
      <c r="CL49" s="645"/>
      <c r="CM49" s="645"/>
      <c r="CN49" s="645"/>
      <c r="CO49" s="645"/>
      <c r="CP49" s="645"/>
      <c r="CQ49" s="646"/>
      <c r="CR49" s="695">
        <v>66149706</v>
      </c>
      <c r="CS49" s="682"/>
      <c r="CT49" s="682"/>
      <c r="CU49" s="682"/>
      <c r="CV49" s="682"/>
      <c r="CW49" s="682"/>
      <c r="CX49" s="682"/>
      <c r="CY49" s="711"/>
      <c r="CZ49" s="703">
        <v>100</v>
      </c>
      <c r="DA49" s="712"/>
      <c r="DB49" s="712"/>
      <c r="DC49" s="713"/>
      <c r="DD49" s="714">
        <v>44417719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7EzBbgy7k1bOxsdHhp71b4+oc1O5u4fI9C5UnIxtmkpG02QvANz8IxO1VsuTrk0ibsrYQcUltPyc7WaF+TKAuQ==" saltValue="Qp4E602EyEL1XvLj00xl0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389</v>
      </c>
      <c r="C7" s="750"/>
      <c r="D7" s="750"/>
      <c r="E7" s="750"/>
      <c r="F7" s="750"/>
      <c r="G7" s="750"/>
      <c r="H7" s="750"/>
      <c r="I7" s="750"/>
      <c r="J7" s="750"/>
      <c r="K7" s="750"/>
      <c r="L7" s="750"/>
      <c r="M7" s="750"/>
      <c r="N7" s="750"/>
      <c r="O7" s="750"/>
      <c r="P7" s="751"/>
      <c r="Q7" s="752">
        <v>70524</v>
      </c>
      <c r="R7" s="753"/>
      <c r="S7" s="753"/>
      <c r="T7" s="753"/>
      <c r="U7" s="753"/>
      <c r="V7" s="753">
        <v>66282</v>
      </c>
      <c r="W7" s="753"/>
      <c r="X7" s="753"/>
      <c r="Y7" s="753"/>
      <c r="Z7" s="753"/>
      <c r="AA7" s="753">
        <v>4242</v>
      </c>
      <c r="AB7" s="753"/>
      <c r="AC7" s="753"/>
      <c r="AD7" s="753"/>
      <c r="AE7" s="754"/>
      <c r="AF7" s="755">
        <v>3425</v>
      </c>
      <c r="AG7" s="756"/>
      <c r="AH7" s="756"/>
      <c r="AI7" s="756"/>
      <c r="AJ7" s="757"/>
      <c r="AK7" s="758">
        <v>2688</v>
      </c>
      <c r="AL7" s="759"/>
      <c r="AM7" s="759"/>
      <c r="AN7" s="759"/>
      <c r="AO7" s="759"/>
      <c r="AP7" s="759">
        <v>54982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587</v>
      </c>
      <c r="BT7" s="747"/>
      <c r="BU7" s="747"/>
      <c r="BV7" s="747"/>
      <c r="BW7" s="747"/>
      <c r="BX7" s="747"/>
      <c r="BY7" s="747"/>
      <c r="BZ7" s="747"/>
      <c r="CA7" s="747"/>
      <c r="CB7" s="747"/>
      <c r="CC7" s="747"/>
      <c r="CD7" s="747"/>
      <c r="CE7" s="747"/>
      <c r="CF7" s="747"/>
      <c r="CG7" s="762"/>
      <c r="CH7" s="743">
        <v>-2</v>
      </c>
      <c r="CI7" s="744"/>
      <c r="CJ7" s="744"/>
      <c r="CK7" s="744"/>
      <c r="CL7" s="745"/>
      <c r="CM7" s="743">
        <v>150</v>
      </c>
      <c r="CN7" s="744"/>
      <c r="CO7" s="744"/>
      <c r="CP7" s="744"/>
      <c r="CQ7" s="745"/>
      <c r="CR7" s="743">
        <v>100</v>
      </c>
      <c r="CS7" s="744"/>
      <c r="CT7" s="744"/>
      <c r="CU7" s="744"/>
      <c r="CV7" s="745"/>
      <c r="CW7" s="743">
        <v>8</v>
      </c>
      <c r="CX7" s="744"/>
      <c r="CY7" s="744"/>
      <c r="CZ7" s="744"/>
      <c r="DA7" s="745"/>
      <c r="DB7" s="743" t="s">
        <v>514</v>
      </c>
      <c r="DC7" s="744"/>
      <c r="DD7" s="744"/>
      <c r="DE7" s="744"/>
      <c r="DF7" s="745"/>
      <c r="DG7" s="743" t="s">
        <v>514</v>
      </c>
      <c r="DH7" s="744"/>
      <c r="DI7" s="744"/>
      <c r="DJ7" s="744"/>
      <c r="DK7" s="745"/>
      <c r="DL7" s="743" t="s">
        <v>514</v>
      </c>
      <c r="DM7" s="744"/>
      <c r="DN7" s="744"/>
      <c r="DO7" s="744"/>
      <c r="DP7" s="745"/>
      <c r="DQ7" s="743" t="s">
        <v>514</v>
      </c>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597</v>
      </c>
      <c r="BS8" s="773" t="s">
        <v>588</v>
      </c>
      <c r="BT8" s="774"/>
      <c r="BU8" s="774"/>
      <c r="BV8" s="774"/>
      <c r="BW8" s="774"/>
      <c r="BX8" s="774"/>
      <c r="BY8" s="774"/>
      <c r="BZ8" s="774"/>
      <c r="CA8" s="774"/>
      <c r="CB8" s="774"/>
      <c r="CC8" s="774"/>
      <c r="CD8" s="774"/>
      <c r="CE8" s="774"/>
      <c r="CF8" s="774"/>
      <c r="CG8" s="775"/>
      <c r="CH8" s="776">
        <v>9</v>
      </c>
      <c r="CI8" s="777"/>
      <c r="CJ8" s="777"/>
      <c r="CK8" s="777"/>
      <c r="CL8" s="778"/>
      <c r="CM8" s="776">
        <v>-2145</v>
      </c>
      <c r="CN8" s="777"/>
      <c r="CO8" s="777"/>
      <c r="CP8" s="777"/>
      <c r="CQ8" s="778"/>
      <c r="CR8" s="776">
        <v>820</v>
      </c>
      <c r="CS8" s="777"/>
      <c r="CT8" s="777"/>
      <c r="CU8" s="777"/>
      <c r="CV8" s="778"/>
      <c r="CW8" s="776" t="s">
        <v>514</v>
      </c>
      <c r="CX8" s="777"/>
      <c r="CY8" s="777"/>
      <c r="CZ8" s="777"/>
      <c r="DA8" s="778"/>
      <c r="DB8" s="776">
        <v>2037</v>
      </c>
      <c r="DC8" s="777"/>
      <c r="DD8" s="777"/>
      <c r="DE8" s="777"/>
      <c r="DF8" s="778"/>
      <c r="DG8" s="776" t="s">
        <v>514</v>
      </c>
      <c r="DH8" s="777"/>
      <c r="DI8" s="777"/>
      <c r="DJ8" s="777"/>
      <c r="DK8" s="778"/>
      <c r="DL8" s="776">
        <v>165</v>
      </c>
      <c r="DM8" s="777"/>
      <c r="DN8" s="777"/>
      <c r="DO8" s="777"/>
      <c r="DP8" s="778"/>
      <c r="DQ8" s="776">
        <v>82</v>
      </c>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t="s">
        <v>597</v>
      </c>
      <c r="BS9" s="773" t="s">
        <v>589</v>
      </c>
      <c r="BT9" s="774"/>
      <c r="BU9" s="774"/>
      <c r="BV9" s="774"/>
      <c r="BW9" s="774"/>
      <c r="BX9" s="774"/>
      <c r="BY9" s="774"/>
      <c r="BZ9" s="774"/>
      <c r="CA9" s="774"/>
      <c r="CB9" s="774"/>
      <c r="CC9" s="774"/>
      <c r="CD9" s="774"/>
      <c r="CE9" s="774"/>
      <c r="CF9" s="774"/>
      <c r="CG9" s="775"/>
      <c r="CH9" s="776" t="s">
        <v>591</v>
      </c>
      <c r="CI9" s="777"/>
      <c r="CJ9" s="777"/>
      <c r="CK9" s="777"/>
      <c r="CL9" s="778"/>
      <c r="CM9" s="776">
        <v>6</v>
      </c>
      <c r="CN9" s="777"/>
      <c r="CO9" s="777"/>
      <c r="CP9" s="777"/>
      <c r="CQ9" s="778"/>
      <c r="CR9" s="776">
        <v>3</v>
      </c>
      <c r="CS9" s="777"/>
      <c r="CT9" s="777"/>
      <c r="CU9" s="777"/>
      <c r="CV9" s="778"/>
      <c r="CW9" s="776" t="s">
        <v>514</v>
      </c>
      <c r="CX9" s="777"/>
      <c r="CY9" s="777"/>
      <c r="CZ9" s="777"/>
      <c r="DA9" s="778"/>
      <c r="DB9" s="776" t="s">
        <v>514</v>
      </c>
      <c r="DC9" s="777"/>
      <c r="DD9" s="777"/>
      <c r="DE9" s="777"/>
      <c r="DF9" s="778"/>
      <c r="DG9" s="776" t="s">
        <v>514</v>
      </c>
      <c r="DH9" s="777"/>
      <c r="DI9" s="777"/>
      <c r="DJ9" s="777"/>
      <c r="DK9" s="778"/>
      <c r="DL9" s="776" t="s">
        <v>514</v>
      </c>
      <c r="DM9" s="777"/>
      <c r="DN9" s="777"/>
      <c r="DO9" s="777"/>
      <c r="DP9" s="778"/>
      <c r="DQ9" s="776" t="s">
        <v>514</v>
      </c>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590</v>
      </c>
      <c r="BT10" s="774"/>
      <c r="BU10" s="774"/>
      <c r="BV10" s="774"/>
      <c r="BW10" s="774"/>
      <c r="BX10" s="774"/>
      <c r="BY10" s="774"/>
      <c r="BZ10" s="774"/>
      <c r="CA10" s="774"/>
      <c r="CB10" s="774"/>
      <c r="CC10" s="774"/>
      <c r="CD10" s="774"/>
      <c r="CE10" s="774"/>
      <c r="CF10" s="774"/>
      <c r="CG10" s="775"/>
      <c r="CH10" s="776">
        <v>2</v>
      </c>
      <c r="CI10" s="777"/>
      <c r="CJ10" s="777"/>
      <c r="CK10" s="777"/>
      <c r="CL10" s="778"/>
      <c r="CM10" s="776">
        <v>129</v>
      </c>
      <c r="CN10" s="777"/>
      <c r="CO10" s="777"/>
      <c r="CP10" s="777"/>
      <c r="CQ10" s="778"/>
      <c r="CR10" s="776">
        <v>6</v>
      </c>
      <c r="CS10" s="777"/>
      <c r="CT10" s="777"/>
      <c r="CU10" s="777"/>
      <c r="CV10" s="778"/>
      <c r="CW10" s="776" t="s">
        <v>514</v>
      </c>
      <c r="CX10" s="777"/>
      <c r="CY10" s="777"/>
      <c r="CZ10" s="777"/>
      <c r="DA10" s="778"/>
      <c r="DB10" s="776" t="s">
        <v>514</v>
      </c>
      <c r="DC10" s="777"/>
      <c r="DD10" s="777"/>
      <c r="DE10" s="777"/>
      <c r="DF10" s="778"/>
      <c r="DG10" s="776" t="s">
        <v>514</v>
      </c>
      <c r="DH10" s="777"/>
      <c r="DI10" s="777"/>
      <c r="DJ10" s="777"/>
      <c r="DK10" s="778"/>
      <c r="DL10" s="776" t="s">
        <v>514</v>
      </c>
      <c r="DM10" s="777"/>
      <c r="DN10" s="777"/>
      <c r="DO10" s="777"/>
      <c r="DP10" s="778"/>
      <c r="DQ10" s="776" t="s">
        <v>514</v>
      </c>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391</v>
      </c>
      <c r="B23" s="789" t="s">
        <v>392</v>
      </c>
      <c r="C23" s="790"/>
      <c r="D23" s="790"/>
      <c r="E23" s="790"/>
      <c r="F23" s="790"/>
      <c r="G23" s="790"/>
      <c r="H23" s="790"/>
      <c r="I23" s="790"/>
      <c r="J23" s="790"/>
      <c r="K23" s="790"/>
      <c r="L23" s="790"/>
      <c r="M23" s="790"/>
      <c r="N23" s="790"/>
      <c r="O23" s="790"/>
      <c r="P23" s="791"/>
      <c r="Q23" s="792">
        <v>70392</v>
      </c>
      <c r="R23" s="793"/>
      <c r="S23" s="793"/>
      <c r="T23" s="793"/>
      <c r="U23" s="793"/>
      <c r="V23" s="793">
        <v>66150</v>
      </c>
      <c r="W23" s="793"/>
      <c r="X23" s="793"/>
      <c r="Y23" s="793"/>
      <c r="Z23" s="793"/>
      <c r="AA23" s="793">
        <v>4242</v>
      </c>
      <c r="AB23" s="793"/>
      <c r="AC23" s="793"/>
      <c r="AD23" s="793"/>
      <c r="AE23" s="794"/>
      <c r="AF23" s="795">
        <v>3425</v>
      </c>
      <c r="AG23" s="793"/>
      <c r="AH23" s="793"/>
      <c r="AI23" s="793"/>
      <c r="AJ23" s="796"/>
      <c r="AK23" s="797"/>
      <c r="AL23" s="798"/>
      <c r="AM23" s="798"/>
      <c r="AN23" s="798"/>
      <c r="AO23" s="798"/>
      <c r="AP23" s="793">
        <v>54982</v>
      </c>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372</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404</v>
      </c>
      <c r="C28" s="750"/>
      <c r="D28" s="750"/>
      <c r="E28" s="750"/>
      <c r="F28" s="750"/>
      <c r="G28" s="750"/>
      <c r="H28" s="750"/>
      <c r="I28" s="750"/>
      <c r="J28" s="750"/>
      <c r="K28" s="750"/>
      <c r="L28" s="750"/>
      <c r="M28" s="750"/>
      <c r="N28" s="750"/>
      <c r="O28" s="750"/>
      <c r="P28" s="751"/>
      <c r="Q28" s="822">
        <v>16357</v>
      </c>
      <c r="R28" s="823"/>
      <c r="S28" s="823"/>
      <c r="T28" s="823"/>
      <c r="U28" s="823"/>
      <c r="V28" s="823">
        <v>16212</v>
      </c>
      <c r="W28" s="823"/>
      <c r="X28" s="823"/>
      <c r="Y28" s="823"/>
      <c r="Z28" s="823"/>
      <c r="AA28" s="823">
        <v>145</v>
      </c>
      <c r="AB28" s="823"/>
      <c r="AC28" s="823"/>
      <c r="AD28" s="823"/>
      <c r="AE28" s="824"/>
      <c r="AF28" s="825">
        <v>145</v>
      </c>
      <c r="AG28" s="823"/>
      <c r="AH28" s="823"/>
      <c r="AI28" s="823"/>
      <c r="AJ28" s="826"/>
      <c r="AK28" s="827">
        <v>1522</v>
      </c>
      <c r="AL28" s="828"/>
      <c r="AM28" s="828"/>
      <c r="AN28" s="828"/>
      <c r="AO28" s="828"/>
      <c r="AP28" s="828" t="s">
        <v>514</v>
      </c>
      <c r="AQ28" s="828"/>
      <c r="AR28" s="828"/>
      <c r="AS28" s="828"/>
      <c r="AT28" s="828"/>
      <c r="AU28" s="828" t="s">
        <v>514</v>
      </c>
      <c r="AV28" s="828"/>
      <c r="AW28" s="828"/>
      <c r="AX28" s="828"/>
      <c r="AY28" s="828"/>
      <c r="AZ28" s="829" t="s">
        <v>514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405</v>
      </c>
      <c r="C29" s="781"/>
      <c r="D29" s="781"/>
      <c r="E29" s="781"/>
      <c r="F29" s="781"/>
      <c r="G29" s="781"/>
      <c r="H29" s="781"/>
      <c r="I29" s="781"/>
      <c r="J29" s="781"/>
      <c r="K29" s="781"/>
      <c r="L29" s="781"/>
      <c r="M29" s="781"/>
      <c r="N29" s="781"/>
      <c r="O29" s="781"/>
      <c r="P29" s="782"/>
      <c r="Q29" s="783">
        <v>13807</v>
      </c>
      <c r="R29" s="784"/>
      <c r="S29" s="784"/>
      <c r="T29" s="784"/>
      <c r="U29" s="784"/>
      <c r="V29" s="784">
        <v>12957</v>
      </c>
      <c r="W29" s="784"/>
      <c r="X29" s="784"/>
      <c r="Y29" s="784"/>
      <c r="Z29" s="784"/>
      <c r="AA29" s="784">
        <v>850</v>
      </c>
      <c r="AB29" s="784"/>
      <c r="AC29" s="784"/>
      <c r="AD29" s="784"/>
      <c r="AE29" s="785"/>
      <c r="AF29" s="786">
        <v>850</v>
      </c>
      <c r="AG29" s="787"/>
      <c r="AH29" s="787"/>
      <c r="AI29" s="787"/>
      <c r="AJ29" s="788"/>
      <c r="AK29" s="834">
        <v>2147</v>
      </c>
      <c r="AL29" s="830"/>
      <c r="AM29" s="830"/>
      <c r="AN29" s="830"/>
      <c r="AO29" s="830"/>
      <c r="AP29" s="830" t="s">
        <v>514</v>
      </c>
      <c r="AQ29" s="830"/>
      <c r="AR29" s="830"/>
      <c r="AS29" s="830"/>
      <c r="AT29" s="830"/>
      <c r="AU29" s="830" t="s">
        <v>514</v>
      </c>
      <c r="AV29" s="830"/>
      <c r="AW29" s="830"/>
      <c r="AX29" s="830"/>
      <c r="AY29" s="830"/>
      <c r="AZ29" s="831" t="s">
        <v>514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406</v>
      </c>
      <c r="C30" s="781"/>
      <c r="D30" s="781"/>
      <c r="E30" s="781"/>
      <c r="F30" s="781"/>
      <c r="G30" s="781"/>
      <c r="H30" s="781"/>
      <c r="I30" s="781"/>
      <c r="J30" s="781"/>
      <c r="K30" s="781"/>
      <c r="L30" s="781"/>
      <c r="M30" s="781"/>
      <c r="N30" s="781"/>
      <c r="O30" s="781"/>
      <c r="P30" s="782"/>
      <c r="Q30" s="783">
        <v>2185</v>
      </c>
      <c r="R30" s="784"/>
      <c r="S30" s="784"/>
      <c r="T30" s="784"/>
      <c r="U30" s="784"/>
      <c r="V30" s="784">
        <v>2179</v>
      </c>
      <c r="W30" s="784"/>
      <c r="X30" s="784"/>
      <c r="Y30" s="784"/>
      <c r="Z30" s="784"/>
      <c r="AA30" s="784">
        <v>6</v>
      </c>
      <c r="AB30" s="784"/>
      <c r="AC30" s="784"/>
      <c r="AD30" s="784"/>
      <c r="AE30" s="785"/>
      <c r="AF30" s="786">
        <v>6</v>
      </c>
      <c r="AG30" s="787"/>
      <c r="AH30" s="787"/>
      <c r="AI30" s="787"/>
      <c r="AJ30" s="788"/>
      <c r="AK30" s="834">
        <v>397</v>
      </c>
      <c r="AL30" s="830"/>
      <c r="AM30" s="830"/>
      <c r="AN30" s="830"/>
      <c r="AO30" s="830"/>
      <c r="AP30" s="830" t="s">
        <v>514</v>
      </c>
      <c r="AQ30" s="830"/>
      <c r="AR30" s="830"/>
      <c r="AS30" s="830"/>
      <c r="AT30" s="830"/>
      <c r="AU30" s="830" t="s">
        <v>514</v>
      </c>
      <c r="AV30" s="830"/>
      <c r="AW30" s="830"/>
      <c r="AX30" s="830"/>
      <c r="AY30" s="830"/>
      <c r="AZ30" s="831" t="s">
        <v>514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407</v>
      </c>
      <c r="C31" s="781"/>
      <c r="D31" s="781"/>
      <c r="E31" s="781"/>
      <c r="F31" s="781"/>
      <c r="G31" s="781"/>
      <c r="H31" s="781"/>
      <c r="I31" s="781"/>
      <c r="J31" s="781"/>
      <c r="K31" s="781"/>
      <c r="L31" s="781"/>
      <c r="M31" s="781"/>
      <c r="N31" s="781"/>
      <c r="O31" s="781"/>
      <c r="P31" s="782"/>
      <c r="Q31" s="783">
        <v>87</v>
      </c>
      <c r="R31" s="784"/>
      <c r="S31" s="784"/>
      <c r="T31" s="784"/>
      <c r="U31" s="784"/>
      <c r="V31" s="784">
        <v>85</v>
      </c>
      <c r="W31" s="784"/>
      <c r="X31" s="784"/>
      <c r="Y31" s="784"/>
      <c r="Z31" s="784"/>
      <c r="AA31" s="784">
        <v>1</v>
      </c>
      <c r="AB31" s="784"/>
      <c r="AC31" s="784"/>
      <c r="AD31" s="784"/>
      <c r="AE31" s="785"/>
      <c r="AF31" s="786">
        <v>1</v>
      </c>
      <c r="AG31" s="787"/>
      <c r="AH31" s="787"/>
      <c r="AI31" s="787"/>
      <c r="AJ31" s="788"/>
      <c r="AK31" s="834">
        <v>66</v>
      </c>
      <c r="AL31" s="830"/>
      <c r="AM31" s="830"/>
      <c r="AN31" s="830"/>
      <c r="AO31" s="830"/>
      <c r="AP31" s="830">
        <v>241</v>
      </c>
      <c r="AQ31" s="830"/>
      <c r="AR31" s="830"/>
      <c r="AS31" s="830"/>
      <c r="AT31" s="830"/>
      <c r="AU31" s="830" t="s">
        <v>514</v>
      </c>
      <c r="AV31" s="830"/>
      <c r="AW31" s="830"/>
      <c r="AX31" s="830"/>
      <c r="AY31" s="830"/>
      <c r="AZ31" s="831" t="s">
        <v>514</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408</v>
      </c>
      <c r="C32" s="781"/>
      <c r="D32" s="781"/>
      <c r="E32" s="781"/>
      <c r="F32" s="781"/>
      <c r="G32" s="781"/>
      <c r="H32" s="781"/>
      <c r="I32" s="781"/>
      <c r="J32" s="781"/>
      <c r="K32" s="781"/>
      <c r="L32" s="781"/>
      <c r="M32" s="781"/>
      <c r="N32" s="781"/>
      <c r="O32" s="781"/>
      <c r="P32" s="782"/>
      <c r="Q32" s="783">
        <v>2763</v>
      </c>
      <c r="R32" s="784"/>
      <c r="S32" s="784"/>
      <c r="T32" s="784"/>
      <c r="U32" s="784"/>
      <c r="V32" s="784">
        <v>2615</v>
      </c>
      <c r="W32" s="784"/>
      <c r="X32" s="784"/>
      <c r="Y32" s="784"/>
      <c r="Z32" s="784"/>
      <c r="AA32" s="784">
        <v>148</v>
      </c>
      <c r="AB32" s="784"/>
      <c r="AC32" s="784"/>
      <c r="AD32" s="784"/>
      <c r="AE32" s="785"/>
      <c r="AF32" s="786">
        <v>2073</v>
      </c>
      <c r="AG32" s="787"/>
      <c r="AH32" s="787"/>
      <c r="AI32" s="787"/>
      <c r="AJ32" s="788"/>
      <c r="AK32" s="834">
        <v>143</v>
      </c>
      <c r="AL32" s="830"/>
      <c r="AM32" s="830"/>
      <c r="AN32" s="830"/>
      <c r="AO32" s="830"/>
      <c r="AP32" s="830">
        <v>6828</v>
      </c>
      <c r="AQ32" s="830"/>
      <c r="AR32" s="830"/>
      <c r="AS32" s="830"/>
      <c r="AT32" s="830"/>
      <c r="AU32" s="830" t="s">
        <v>514</v>
      </c>
      <c r="AV32" s="830"/>
      <c r="AW32" s="830"/>
      <c r="AX32" s="830"/>
      <c r="AY32" s="830"/>
      <c r="AZ32" s="831" t="s">
        <v>514</v>
      </c>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410</v>
      </c>
      <c r="C33" s="781"/>
      <c r="D33" s="781"/>
      <c r="E33" s="781"/>
      <c r="F33" s="781"/>
      <c r="G33" s="781"/>
      <c r="H33" s="781"/>
      <c r="I33" s="781"/>
      <c r="J33" s="781"/>
      <c r="K33" s="781"/>
      <c r="L33" s="781"/>
      <c r="M33" s="781"/>
      <c r="N33" s="781"/>
      <c r="O33" s="781"/>
      <c r="P33" s="782"/>
      <c r="Q33" s="783">
        <v>6250</v>
      </c>
      <c r="R33" s="784"/>
      <c r="S33" s="784"/>
      <c r="T33" s="784"/>
      <c r="U33" s="784"/>
      <c r="V33" s="784">
        <v>5830</v>
      </c>
      <c r="W33" s="784"/>
      <c r="X33" s="784"/>
      <c r="Y33" s="784"/>
      <c r="Z33" s="784"/>
      <c r="AA33" s="784">
        <v>421</v>
      </c>
      <c r="AB33" s="784"/>
      <c r="AC33" s="784"/>
      <c r="AD33" s="784"/>
      <c r="AE33" s="785"/>
      <c r="AF33" s="786">
        <v>1417</v>
      </c>
      <c r="AG33" s="787"/>
      <c r="AH33" s="787"/>
      <c r="AI33" s="787"/>
      <c r="AJ33" s="788"/>
      <c r="AK33" s="834">
        <v>2974</v>
      </c>
      <c r="AL33" s="830"/>
      <c r="AM33" s="830"/>
      <c r="AN33" s="830"/>
      <c r="AO33" s="830"/>
      <c r="AP33" s="830">
        <v>26331</v>
      </c>
      <c r="AQ33" s="830"/>
      <c r="AR33" s="830"/>
      <c r="AS33" s="830"/>
      <c r="AT33" s="830"/>
      <c r="AU33" s="830">
        <v>18379</v>
      </c>
      <c r="AV33" s="830"/>
      <c r="AW33" s="830"/>
      <c r="AX33" s="830"/>
      <c r="AY33" s="830"/>
      <c r="AZ33" s="831" t="s">
        <v>514</v>
      </c>
      <c r="BA33" s="831"/>
      <c r="BB33" s="831"/>
      <c r="BC33" s="831"/>
      <c r="BD33" s="831"/>
      <c r="BE33" s="832" t="s">
        <v>409</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t="s">
        <v>411</v>
      </c>
      <c r="C34" s="781"/>
      <c r="D34" s="781"/>
      <c r="E34" s="781"/>
      <c r="F34" s="781"/>
      <c r="G34" s="781"/>
      <c r="H34" s="781"/>
      <c r="I34" s="781"/>
      <c r="J34" s="781"/>
      <c r="K34" s="781"/>
      <c r="L34" s="781"/>
      <c r="M34" s="781"/>
      <c r="N34" s="781"/>
      <c r="O34" s="781"/>
      <c r="P34" s="782"/>
      <c r="Q34" s="783">
        <v>19221</v>
      </c>
      <c r="R34" s="784"/>
      <c r="S34" s="784"/>
      <c r="T34" s="784"/>
      <c r="U34" s="784"/>
      <c r="V34" s="784">
        <v>18972</v>
      </c>
      <c r="W34" s="784"/>
      <c r="X34" s="784"/>
      <c r="Y34" s="784"/>
      <c r="Z34" s="784"/>
      <c r="AA34" s="784">
        <v>249</v>
      </c>
      <c r="AB34" s="784"/>
      <c r="AC34" s="784"/>
      <c r="AD34" s="784"/>
      <c r="AE34" s="785"/>
      <c r="AF34" s="786">
        <v>3482</v>
      </c>
      <c r="AG34" s="787"/>
      <c r="AH34" s="787"/>
      <c r="AI34" s="787"/>
      <c r="AJ34" s="788"/>
      <c r="AK34" s="834">
        <v>1768</v>
      </c>
      <c r="AL34" s="830"/>
      <c r="AM34" s="830"/>
      <c r="AN34" s="830"/>
      <c r="AO34" s="830"/>
      <c r="AP34" s="830">
        <v>8105</v>
      </c>
      <c r="AQ34" s="830"/>
      <c r="AR34" s="830"/>
      <c r="AS34" s="830"/>
      <c r="AT34" s="830"/>
      <c r="AU34" s="830">
        <v>2261</v>
      </c>
      <c r="AV34" s="830"/>
      <c r="AW34" s="830"/>
      <c r="AX34" s="830"/>
      <c r="AY34" s="830"/>
      <c r="AZ34" s="831" t="s">
        <v>514</v>
      </c>
      <c r="BA34" s="831"/>
      <c r="BB34" s="831"/>
      <c r="BC34" s="831"/>
      <c r="BD34" s="831"/>
      <c r="BE34" s="832" t="s">
        <v>412</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391</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7975</v>
      </c>
      <c r="AG63" s="844"/>
      <c r="AH63" s="844"/>
      <c r="AI63" s="844"/>
      <c r="AJ63" s="845"/>
      <c r="AK63" s="846"/>
      <c r="AL63" s="841"/>
      <c r="AM63" s="841"/>
      <c r="AN63" s="841"/>
      <c r="AO63" s="841"/>
      <c r="AP63" s="844">
        <v>41505</v>
      </c>
      <c r="AQ63" s="844"/>
      <c r="AR63" s="844"/>
      <c r="AS63" s="844"/>
      <c r="AT63" s="844"/>
      <c r="AU63" s="844">
        <v>20640</v>
      </c>
      <c r="AV63" s="844"/>
      <c r="AW63" s="844"/>
      <c r="AX63" s="844"/>
      <c r="AY63" s="844"/>
      <c r="AZ63" s="848"/>
      <c r="BA63" s="848"/>
      <c r="BB63" s="848"/>
      <c r="BC63" s="848"/>
      <c r="BD63" s="848"/>
      <c r="BE63" s="849"/>
      <c r="BF63" s="849"/>
      <c r="BG63" s="849"/>
      <c r="BH63" s="849"/>
      <c r="BI63" s="850"/>
      <c r="BJ63" s="851" t="s">
        <v>393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416</v>
      </c>
      <c r="B66" s="728"/>
      <c r="C66" s="728"/>
      <c r="D66" s="728"/>
      <c r="E66" s="728"/>
      <c r="F66" s="728"/>
      <c r="G66" s="728"/>
      <c r="H66" s="728"/>
      <c r="I66" s="728"/>
      <c r="J66" s="728"/>
      <c r="K66" s="728"/>
      <c r="L66" s="728"/>
      <c r="M66" s="728"/>
      <c r="N66" s="728"/>
      <c r="O66" s="728"/>
      <c r="P66" s="729"/>
      <c r="Q66" s="733" t="s">
        <v>396</v>
      </c>
      <c r="R66" s="734"/>
      <c r="S66" s="734"/>
      <c r="T66" s="734"/>
      <c r="U66" s="735"/>
      <c r="V66" s="733" t="s">
        <v>397</v>
      </c>
      <c r="W66" s="734"/>
      <c r="X66" s="734"/>
      <c r="Y66" s="734"/>
      <c r="Z66" s="735"/>
      <c r="AA66" s="733" t="s">
        <v>417</v>
      </c>
      <c r="AB66" s="734"/>
      <c r="AC66" s="734"/>
      <c r="AD66" s="734"/>
      <c r="AE66" s="735"/>
      <c r="AF66" s="854" t="s">
        <v>399</v>
      </c>
      <c r="AG66" s="815"/>
      <c r="AH66" s="815"/>
      <c r="AI66" s="815"/>
      <c r="AJ66" s="855"/>
      <c r="AK66" s="733" t="s">
        <v>418</v>
      </c>
      <c r="AL66" s="728"/>
      <c r="AM66" s="728"/>
      <c r="AN66" s="728"/>
      <c r="AO66" s="729"/>
      <c r="AP66" s="733" t="s">
        <v>419</v>
      </c>
      <c r="AQ66" s="734"/>
      <c r="AR66" s="734"/>
      <c r="AS66" s="734"/>
      <c r="AT66" s="735"/>
      <c r="AU66" s="733" t="s">
        <v>420</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581</v>
      </c>
      <c r="C68" s="870"/>
      <c r="D68" s="870"/>
      <c r="E68" s="870"/>
      <c r="F68" s="870"/>
      <c r="G68" s="870"/>
      <c r="H68" s="870"/>
      <c r="I68" s="870"/>
      <c r="J68" s="870"/>
      <c r="K68" s="870"/>
      <c r="L68" s="870"/>
      <c r="M68" s="870"/>
      <c r="N68" s="870"/>
      <c r="O68" s="870"/>
      <c r="P68" s="871"/>
      <c r="Q68" s="872">
        <v>6</v>
      </c>
      <c r="R68" s="866"/>
      <c r="S68" s="866"/>
      <c r="T68" s="866"/>
      <c r="U68" s="866"/>
      <c r="V68" s="866">
        <v>6</v>
      </c>
      <c r="W68" s="866"/>
      <c r="X68" s="866"/>
      <c r="Y68" s="866"/>
      <c r="Z68" s="866"/>
      <c r="AA68" s="866">
        <v>1</v>
      </c>
      <c r="AB68" s="866"/>
      <c r="AC68" s="866"/>
      <c r="AD68" s="866"/>
      <c r="AE68" s="866"/>
      <c r="AF68" s="866">
        <v>1</v>
      </c>
      <c r="AG68" s="866"/>
      <c r="AH68" s="866"/>
      <c r="AI68" s="866"/>
      <c r="AJ68" s="866"/>
      <c r="AK68" s="866" t="s">
        <v>514</v>
      </c>
      <c r="AL68" s="866"/>
      <c r="AM68" s="866"/>
      <c r="AN68" s="866"/>
      <c r="AO68" s="866"/>
      <c r="AP68" s="866" t="s">
        <v>514</v>
      </c>
      <c r="AQ68" s="866"/>
      <c r="AR68" s="866"/>
      <c r="AS68" s="866"/>
      <c r="AT68" s="866"/>
      <c r="AU68" s="866" t="s">
        <v>514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582</v>
      </c>
      <c r="C69" s="874"/>
      <c r="D69" s="874"/>
      <c r="E69" s="874"/>
      <c r="F69" s="874"/>
      <c r="G69" s="874"/>
      <c r="H69" s="874"/>
      <c r="I69" s="874"/>
      <c r="J69" s="874"/>
      <c r="K69" s="874"/>
      <c r="L69" s="874"/>
      <c r="M69" s="874"/>
      <c r="N69" s="874"/>
      <c r="O69" s="874"/>
      <c r="P69" s="875"/>
      <c r="Q69" s="876">
        <v>759</v>
      </c>
      <c r="R69" s="830"/>
      <c r="S69" s="830"/>
      <c r="T69" s="830"/>
      <c r="U69" s="830"/>
      <c r="V69" s="830">
        <v>702</v>
      </c>
      <c r="W69" s="830"/>
      <c r="X69" s="830"/>
      <c r="Y69" s="830"/>
      <c r="Z69" s="830"/>
      <c r="AA69" s="830">
        <v>57</v>
      </c>
      <c r="AB69" s="830"/>
      <c r="AC69" s="830"/>
      <c r="AD69" s="830"/>
      <c r="AE69" s="830"/>
      <c r="AF69" s="830">
        <v>57</v>
      </c>
      <c r="AG69" s="830"/>
      <c r="AH69" s="830"/>
      <c r="AI69" s="830"/>
      <c r="AJ69" s="830"/>
      <c r="AK69" s="830">
        <v>27</v>
      </c>
      <c r="AL69" s="830"/>
      <c r="AM69" s="830"/>
      <c r="AN69" s="830"/>
      <c r="AO69" s="830"/>
      <c r="AP69" s="830">
        <v>437</v>
      </c>
      <c r="AQ69" s="830"/>
      <c r="AR69" s="830"/>
      <c r="AS69" s="830"/>
      <c r="AT69" s="830"/>
      <c r="AU69" s="830">
        <v>210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583</v>
      </c>
      <c r="C70" s="874"/>
      <c r="D70" s="874"/>
      <c r="E70" s="874"/>
      <c r="F70" s="874"/>
      <c r="G70" s="874"/>
      <c r="H70" s="874"/>
      <c r="I70" s="874"/>
      <c r="J70" s="874"/>
      <c r="K70" s="874"/>
      <c r="L70" s="874"/>
      <c r="M70" s="874"/>
      <c r="N70" s="874"/>
      <c r="O70" s="874"/>
      <c r="P70" s="875"/>
      <c r="Q70" s="876">
        <v>406</v>
      </c>
      <c r="R70" s="830"/>
      <c r="S70" s="830"/>
      <c r="T70" s="830"/>
      <c r="U70" s="830"/>
      <c r="V70" s="830">
        <v>389</v>
      </c>
      <c r="W70" s="830"/>
      <c r="X70" s="830"/>
      <c r="Y70" s="830"/>
      <c r="Z70" s="830"/>
      <c r="AA70" s="830">
        <v>17</v>
      </c>
      <c r="AB70" s="830"/>
      <c r="AC70" s="830"/>
      <c r="AD70" s="830"/>
      <c r="AE70" s="830"/>
      <c r="AF70" s="830">
        <v>17</v>
      </c>
      <c r="AG70" s="830"/>
      <c r="AH70" s="830"/>
      <c r="AI70" s="830"/>
      <c r="AJ70" s="830"/>
      <c r="AK70" s="830">
        <v>40</v>
      </c>
      <c r="AL70" s="830"/>
      <c r="AM70" s="830"/>
      <c r="AN70" s="830"/>
      <c r="AO70" s="830"/>
      <c r="AP70" s="830">
        <v>48</v>
      </c>
      <c r="AQ70" s="830"/>
      <c r="AR70" s="830"/>
      <c r="AS70" s="830"/>
      <c r="AT70" s="830"/>
      <c r="AU70" s="830">
        <v>17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584</v>
      </c>
      <c r="C71" s="874"/>
      <c r="D71" s="874"/>
      <c r="E71" s="874"/>
      <c r="F71" s="874"/>
      <c r="G71" s="874"/>
      <c r="H71" s="874"/>
      <c r="I71" s="874"/>
      <c r="J71" s="874"/>
      <c r="K71" s="874"/>
      <c r="L71" s="874"/>
      <c r="M71" s="874"/>
      <c r="N71" s="874"/>
      <c r="O71" s="874"/>
      <c r="P71" s="875"/>
      <c r="Q71" s="876">
        <v>129</v>
      </c>
      <c r="R71" s="830"/>
      <c r="S71" s="830"/>
      <c r="T71" s="830"/>
      <c r="U71" s="830"/>
      <c r="V71" s="830">
        <v>123</v>
      </c>
      <c r="W71" s="830"/>
      <c r="X71" s="830"/>
      <c r="Y71" s="830"/>
      <c r="Z71" s="830"/>
      <c r="AA71" s="830">
        <v>6</v>
      </c>
      <c r="AB71" s="830"/>
      <c r="AC71" s="830"/>
      <c r="AD71" s="830"/>
      <c r="AE71" s="830"/>
      <c r="AF71" s="830">
        <v>6</v>
      </c>
      <c r="AG71" s="830"/>
      <c r="AH71" s="830"/>
      <c r="AI71" s="830"/>
      <c r="AJ71" s="830"/>
      <c r="AK71" s="830" t="s">
        <v>514</v>
      </c>
      <c r="AL71" s="830"/>
      <c r="AM71" s="830"/>
      <c r="AN71" s="830"/>
      <c r="AO71" s="830"/>
      <c r="AP71" s="830" t="s">
        <v>514</v>
      </c>
      <c r="AQ71" s="830"/>
      <c r="AR71" s="830"/>
      <c r="AS71" s="830"/>
      <c r="AT71" s="830"/>
      <c r="AU71" s="830" t="s">
        <v>514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585</v>
      </c>
      <c r="C72" s="874"/>
      <c r="D72" s="874"/>
      <c r="E72" s="874"/>
      <c r="F72" s="874"/>
      <c r="G72" s="874"/>
      <c r="H72" s="874"/>
      <c r="I72" s="874"/>
      <c r="J72" s="874"/>
      <c r="K72" s="874"/>
      <c r="L72" s="874"/>
      <c r="M72" s="874"/>
      <c r="N72" s="874"/>
      <c r="O72" s="874"/>
      <c r="P72" s="875"/>
      <c r="Q72" s="876">
        <v>301</v>
      </c>
      <c r="R72" s="830"/>
      <c r="S72" s="830"/>
      <c r="T72" s="830"/>
      <c r="U72" s="830"/>
      <c r="V72" s="830">
        <v>290</v>
      </c>
      <c r="W72" s="830"/>
      <c r="X72" s="830"/>
      <c r="Y72" s="830"/>
      <c r="Z72" s="830"/>
      <c r="AA72" s="830">
        <v>11</v>
      </c>
      <c r="AB72" s="830"/>
      <c r="AC72" s="830"/>
      <c r="AD72" s="830"/>
      <c r="AE72" s="830"/>
      <c r="AF72" s="830">
        <v>11</v>
      </c>
      <c r="AG72" s="830"/>
      <c r="AH72" s="830"/>
      <c r="AI72" s="830"/>
      <c r="AJ72" s="830"/>
      <c r="AK72" s="830">
        <v>7</v>
      </c>
      <c r="AL72" s="830"/>
      <c r="AM72" s="830"/>
      <c r="AN72" s="830"/>
      <c r="AO72" s="830"/>
      <c r="AP72" s="830" t="s">
        <v>514</v>
      </c>
      <c r="AQ72" s="830"/>
      <c r="AR72" s="830"/>
      <c r="AS72" s="830"/>
      <c r="AT72" s="830"/>
      <c r="AU72" s="830" t="s">
        <v>514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586</v>
      </c>
      <c r="C73" s="874"/>
      <c r="D73" s="874"/>
      <c r="E73" s="874"/>
      <c r="F73" s="874"/>
      <c r="G73" s="874"/>
      <c r="H73" s="874"/>
      <c r="I73" s="874"/>
      <c r="J73" s="874"/>
      <c r="K73" s="874"/>
      <c r="L73" s="874"/>
      <c r="M73" s="874"/>
      <c r="N73" s="874"/>
      <c r="O73" s="874"/>
      <c r="P73" s="875"/>
      <c r="Q73" s="876">
        <v>466463</v>
      </c>
      <c r="R73" s="830"/>
      <c r="S73" s="830"/>
      <c r="T73" s="830"/>
      <c r="U73" s="830"/>
      <c r="V73" s="830">
        <v>453925</v>
      </c>
      <c r="W73" s="830"/>
      <c r="X73" s="830"/>
      <c r="Y73" s="830"/>
      <c r="Z73" s="830"/>
      <c r="AA73" s="830">
        <v>12537</v>
      </c>
      <c r="AB73" s="830"/>
      <c r="AC73" s="830"/>
      <c r="AD73" s="830"/>
      <c r="AE73" s="830"/>
      <c r="AF73" s="830">
        <v>12537</v>
      </c>
      <c r="AG73" s="830"/>
      <c r="AH73" s="830"/>
      <c r="AI73" s="830"/>
      <c r="AJ73" s="830"/>
      <c r="AK73" s="830" t="s">
        <v>514</v>
      </c>
      <c r="AL73" s="830"/>
      <c r="AM73" s="830"/>
      <c r="AN73" s="830"/>
      <c r="AO73" s="830"/>
      <c r="AP73" s="830" t="s">
        <v>514</v>
      </c>
      <c r="AQ73" s="830"/>
      <c r="AR73" s="830"/>
      <c r="AS73" s="830"/>
      <c r="AT73" s="830"/>
      <c r="AU73" s="830" t="s">
        <v>514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391</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12629</v>
      </c>
      <c r="AG88" s="844"/>
      <c r="AH88" s="844"/>
      <c r="AI88" s="844"/>
      <c r="AJ88" s="844"/>
      <c r="AK88" s="841"/>
      <c r="AL88" s="841"/>
      <c r="AM88" s="841"/>
      <c r="AN88" s="841"/>
      <c r="AO88" s="841"/>
      <c r="AP88" s="844">
        <v>485</v>
      </c>
      <c r="AQ88" s="844"/>
      <c r="AR88" s="844"/>
      <c r="AS88" s="844"/>
      <c r="AT88" s="844"/>
      <c r="AU88" s="844">
        <v>227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929</v>
      </c>
      <c r="CS102" s="852"/>
      <c r="CT102" s="852"/>
      <c r="CU102" s="852"/>
      <c r="CV102" s="891"/>
      <c r="CW102" s="890">
        <v>8</v>
      </c>
      <c r="CX102" s="852"/>
      <c r="CY102" s="852"/>
      <c r="CZ102" s="852"/>
      <c r="DA102" s="891"/>
      <c r="DB102" s="890">
        <v>2037</v>
      </c>
      <c r="DC102" s="852"/>
      <c r="DD102" s="852"/>
      <c r="DE102" s="852"/>
      <c r="DF102" s="891"/>
      <c r="DG102" s="890" t="s">
        <v>514</v>
      </c>
      <c r="DH102" s="852"/>
      <c r="DI102" s="852"/>
      <c r="DJ102" s="852"/>
      <c r="DK102" s="891"/>
      <c r="DL102" s="890">
        <v>165</v>
      </c>
      <c r="DM102" s="852"/>
      <c r="DN102" s="852"/>
      <c r="DO102" s="852"/>
      <c r="DP102" s="891"/>
      <c r="DQ102" s="890">
        <v>82</v>
      </c>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309</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309</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309</v>
      </c>
      <c r="DR109" s="893"/>
      <c r="DS109" s="893"/>
      <c r="DT109" s="893"/>
      <c r="DU109" s="894"/>
      <c r="DV109" s="892" t="s">
        <v>432</v>
      </c>
      <c r="DW109" s="893"/>
      <c r="DX109" s="893"/>
      <c r="DY109" s="893"/>
      <c r="DZ109" s="895"/>
    </row>
    <row r="110" spans="1:131" s="230" customFormat="1" ht="26.25" customHeight="1">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5655549</v>
      </c>
      <c r="AB110" s="900"/>
      <c r="AC110" s="900"/>
      <c r="AD110" s="900"/>
      <c r="AE110" s="901"/>
      <c r="AF110" s="902">
        <v>5565978</v>
      </c>
      <c r="AG110" s="900"/>
      <c r="AH110" s="900"/>
      <c r="AI110" s="900"/>
      <c r="AJ110" s="901"/>
      <c r="AK110" s="902">
        <v>5296557</v>
      </c>
      <c r="AL110" s="900"/>
      <c r="AM110" s="900"/>
      <c r="AN110" s="900"/>
      <c r="AO110" s="901"/>
      <c r="AP110" s="903">
        <v>16</v>
      </c>
      <c r="AQ110" s="904"/>
      <c r="AR110" s="904"/>
      <c r="AS110" s="904"/>
      <c r="AT110" s="905"/>
      <c r="AU110" s="906" t="s">
        <v>75</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53371508</v>
      </c>
      <c r="BR110" s="931"/>
      <c r="BS110" s="931"/>
      <c r="BT110" s="931"/>
      <c r="BU110" s="931"/>
      <c r="BV110" s="931">
        <v>56769010</v>
      </c>
      <c r="BW110" s="931"/>
      <c r="BX110" s="931"/>
      <c r="BY110" s="931"/>
      <c r="BZ110" s="931"/>
      <c r="CA110" s="931">
        <v>54981653</v>
      </c>
      <c r="CB110" s="931"/>
      <c r="CC110" s="931"/>
      <c r="CD110" s="931"/>
      <c r="CE110" s="931"/>
      <c r="CF110" s="944">
        <v>166.2</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438</v>
      </c>
      <c r="DH110" s="931"/>
      <c r="DI110" s="931"/>
      <c r="DJ110" s="931"/>
      <c r="DK110" s="931"/>
      <c r="DL110" s="931" t="s">
        <v>438</v>
      </c>
      <c r="DM110" s="931"/>
      <c r="DN110" s="931"/>
      <c r="DO110" s="931"/>
      <c r="DP110" s="931"/>
      <c r="DQ110" s="931" t="s">
        <v>393</v>
      </c>
      <c r="DR110" s="931"/>
      <c r="DS110" s="931"/>
      <c r="DT110" s="931"/>
      <c r="DU110" s="931"/>
      <c r="DV110" s="932" t="s">
        <v>439</v>
      </c>
      <c r="DW110" s="932"/>
      <c r="DX110" s="932"/>
      <c r="DY110" s="932"/>
      <c r="DZ110" s="933"/>
    </row>
    <row r="111" spans="1:131" s="230" customFormat="1" ht="26.25" customHeight="1">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438</v>
      </c>
      <c r="AB111" s="938"/>
      <c r="AC111" s="938"/>
      <c r="AD111" s="938"/>
      <c r="AE111" s="939"/>
      <c r="AF111" s="940" t="s">
        <v>130</v>
      </c>
      <c r="AG111" s="938"/>
      <c r="AH111" s="938"/>
      <c r="AI111" s="938"/>
      <c r="AJ111" s="939"/>
      <c r="AK111" s="940" t="s">
        <v>439</v>
      </c>
      <c r="AL111" s="938"/>
      <c r="AM111" s="938"/>
      <c r="AN111" s="938"/>
      <c r="AO111" s="939"/>
      <c r="AP111" s="941" t="s">
        <v>438</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v>839869</v>
      </c>
      <c r="BR111" s="926"/>
      <c r="BS111" s="926"/>
      <c r="BT111" s="926"/>
      <c r="BU111" s="926"/>
      <c r="BV111" s="926">
        <v>728309</v>
      </c>
      <c r="BW111" s="926"/>
      <c r="BX111" s="926"/>
      <c r="BY111" s="926"/>
      <c r="BZ111" s="926"/>
      <c r="CA111" s="926">
        <v>631533</v>
      </c>
      <c r="CB111" s="926"/>
      <c r="CC111" s="926"/>
      <c r="CD111" s="926"/>
      <c r="CE111" s="926"/>
      <c r="CF111" s="920">
        <v>1.9</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438</v>
      </c>
      <c r="DH111" s="926"/>
      <c r="DI111" s="926"/>
      <c r="DJ111" s="926"/>
      <c r="DK111" s="926"/>
      <c r="DL111" s="926" t="s">
        <v>443</v>
      </c>
      <c r="DM111" s="926"/>
      <c r="DN111" s="926"/>
      <c r="DO111" s="926"/>
      <c r="DP111" s="926"/>
      <c r="DQ111" s="926" t="s">
        <v>393</v>
      </c>
      <c r="DR111" s="926"/>
      <c r="DS111" s="926"/>
      <c r="DT111" s="926"/>
      <c r="DU111" s="926"/>
      <c r="DV111" s="927" t="s">
        <v>130</v>
      </c>
      <c r="DW111" s="927"/>
      <c r="DX111" s="927"/>
      <c r="DY111" s="927"/>
      <c r="DZ111" s="928"/>
    </row>
    <row r="112" spans="1:131" s="230" customFormat="1" ht="26.25" customHeight="1">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130</v>
      </c>
      <c r="AB112" s="959"/>
      <c r="AC112" s="959"/>
      <c r="AD112" s="959"/>
      <c r="AE112" s="960"/>
      <c r="AF112" s="961" t="s">
        <v>438</v>
      </c>
      <c r="AG112" s="959"/>
      <c r="AH112" s="959"/>
      <c r="AI112" s="959"/>
      <c r="AJ112" s="960"/>
      <c r="AK112" s="961" t="s">
        <v>438</v>
      </c>
      <c r="AL112" s="959"/>
      <c r="AM112" s="959"/>
      <c r="AN112" s="959"/>
      <c r="AO112" s="960"/>
      <c r="AP112" s="962" t="s">
        <v>130</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28079679</v>
      </c>
      <c r="BR112" s="926"/>
      <c r="BS112" s="926"/>
      <c r="BT112" s="926"/>
      <c r="BU112" s="926"/>
      <c r="BV112" s="926">
        <v>22955113</v>
      </c>
      <c r="BW112" s="926"/>
      <c r="BX112" s="926"/>
      <c r="BY112" s="926"/>
      <c r="BZ112" s="926"/>
      <c r="CA112" s="926">
        <v>20640264</v>
      </c>
      <c r="CB112" s="926"/>
      <c r="CC112" s="926"/>
      <c r="CD112" s="926"/>
      <c r="CE112" s="926"/>
      <c r="CF112" s="920">
        <v>62.4</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393</v>
      </c>
      <c r="DH112" s="926"/>
      <c r="DI112" s="926"/>
      <c r="DJ112" s="926"/>
      <c r="DK112" s="926"/>
      <c r="DL112" s="926" t="s">
        <v>438</v>
      </c>
      <c r="DM112" s="926"/>
      <c r="DN112" s="926"/>
      <c r="DO112" s="926"/>
      <c r="DP112" s="926"/>
      <c r="DQ112" s="926" t="s">
        <v>393</v>
      </c>
      <c r="DR112" s="926"/>
      <c r="DS112" s="926"/>
      <c r="DT112" s="926"/>
      <c r="DU112" s="926"/>
      <c r="DV112" s="927" t="s">
        <v>393</v>
      </c>
      <c r="DW112" s="927"/>
      <c r="DX112" s="927"/>
      <c r="DY112" s="927"/>
      <c r="DZ112" s="928"/>
    </row>
    <row r="113" spans="1:130" s="230" customFormat="1" ht="26.25" customHeight="1">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2753810</v>
      </c>
      <c r="AB113" s="938"/>
      <c r="AC113" s="938"/>
      <c r="AD113" s="938"/>
      <c r="AE113" s="939"/>
      <c r="AF113" s="940">
        <v>2666046</v>
      </c>
      <c r="AG113" s="938"/>
      <c r="AH113" s="938"/>
      <c r="AI113" s="938"/>
      <c r="AJ113" s="939"/>
      <c r="AK113" s="940">
        <v>2438844</v>
      </c>
      <c r="AL113" s="938"/>
      <c r="AM113" s="938"/>
      <c r="AN113" s="938"/>
      <c r="AO113" s="939"/>
      <c r="AP113" s="941">
        <v>7.4</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271201</v>
      </c>
      <c r="BR113" s="926"/>
      <c r="BS113" s="926"/>
      <c r="BT113" s="926"/>
      <c r="BU113" s="926"/>
      <c r="BV113" s="926">
        <v>189782</v>
      </c>
      <c r="BW113" s="926"/>
      <c r="BX113" s="926"/>
      <c r="BY113" s="926"/>
      <c r="BZ113" s="926"/>
      <c r="CA113" s="926">
        <v>226837</v>
      </c>
      <c r="CB113" s="926"/>
      <c r="CC113" s="926"/>
      <c r="CD113" s="926"/>
      <c r="CE113" s="926"/>
      <c r="CF113" s="920">
        <v>0.7</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393</v>
      </c>
      <c r="DH113" s="959"/>
      <c r="DI113" s="959"/>
      <c r="DJ113" s="959"/>
      <c r="DK113" s="960"/>
      <c r="DL113" s="961" t="s">
        <v>130</v>
      </c>
      <c r="DM113" s="959"/>
      <c r="DN113" s="959"/>
      <c r="DO113" s="959"/>
      <c r="DP113" s="960"/>
      <c r="DQ113" s="961" t="s">
        <v>438</v>
      </c>
      <c r="DR113" s="959"/>
      <c r="DS113" s="959"/>
      <c r="DT113" s="959"/>
      <c r="DU113" s="960"/>
      <c r="DV113" s="962" t="s">
        <v>393</v>
      </c>
      <c r="DW113" s="963"/>
      <c r="DX113" s="963"/>
      <c r="DY113" s="963"/>
      <c r="DZ113" s="964"/>
    </row>
    <row r="114" spans="1:130" s="230" customFormat="1" ht="26.25" customHeight="1">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157097</v>
      </c>
      <c r="AB114" s="959"/>
      <c r="AC114" s="959"/>
      <c r="AD114" s="959"/>
      <c r="AE114" s="960"/>
      <c r="AF114" s="961">
        <v>110940</v>
      </c>
      <c r="AG114" s="959"/>
      <c r="AH114" s="959"/>
      <c r="AI114" s="959"/>
      <c r="AJ114" s="960"/>
      <c r="AK114" s="961">
        <v>17978</v>
      </c>
      <c r="AL114" s="959"/>
      <c r="AM114" s="959"/>
      <c r="AN114" s="959"/>
      <c r="AO114" s="960"/>
      <c r="AP114" s="962">
        <v>0.1</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9655390</v>
      </c>
      <c r="BR114" s="926"/>
      <c r="BS114" s="926"/>
      <c r="BT114" s="926"/>
      <c r="BU114" s="926"/>
      <c r="BV114" s="926">
        <v>9500279</v>
      </c>
      <c r="BW114" s="926"/>
      <c r="BX114" s="926"/>
      <c r="BY114" s="926"/>
      <c r="BZ114" s="926"/>
      <c r="CA114" s="926">
        <v>10074470</v>
      </c>
      <c r="CB114" s="926"/>
      <c r="CC114" s="926"/>
      <c r="CD114" s="926"/>
      <c r="CE114" s="926"/>
      <c r="CF114" s="920">
        <v>30.5</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443</v>
      </c>
      <c r="DH114" s="959"/>
      <c r="DI114" s="959"/>
      <c r="DJ114" s="959"/>
      <c r="DK114" s="960"/>
      <c r="DL114" s="961" t="s">
        <v>393</v>
      </c>
      <c r="DM114" s="959"/>
      <c r="DN114" s="959"/>
      <c r="DO114" s="959"/>
      <c r="DP114" s="960"/>
      <c r="DQ114" s="961" t="s">
        <v>439</v>
      </c>
      <c r="DR114" s="959"/>
      <c r="DS114" s="959"/>
      <c r="DT114" s="959"/>
      <c r="DU114" s="960"/>
      <c r="DV114" s="962" t="s">
        <v>438</v>
      </c>
      <c r="DW114" s="963"/>
      <c r="DX114" s="963"/>
      <c r="DY114" s="963"/>
      <c r="DZ114" s="964"/>
    </row>
    <row r="115" spans="1:130" s="230" customFormat="1" ht="26.25" customHeight="1">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125172</v>
      </c>
      <c r="AB115" s="938"/>
      <c r="AC115" s="938"/>
      <c r="AD115" s="938"/>
      <c r="AE115" s="939"/>
      <c r="AF115" s="940">
        <v>117575</v>
      </c>
      <c r="AG115" s="938"/>
      <c r="AH115" s="938"/>
      <c r="AI115" s="938"/>
      <c r="AJ115" s="939"/>
      <c r="AK115" s="940">
        <v>111483</v>
      </c>
      <c r="AL115" s="938"/>
      <c r="AM115" s="938"/>
      <c r="AN115" s="938"/>
      <c r="AO115" s="939"/>
      <c r="AP115" s="941">
        <v>0.3</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v>202050</v>
      </c>
      <c r="BR115" s="926"/>
      <c r="BS115" s="926"/>
      <c r="BT115" s="926"/>
      <c r="BU115" s="926"/>
      <c r="BV115" s="926">
        <v>175050</v>
      </c>
      <c r="BW115" s="926"/>
      <c r="BX115" s="926"/>
      <c r="BY115" s="926"/>
      <c r="BZ115" s="926"/>
      <c r="CA115" s="926">
        <v>82250</v>
      </c>
      <c r="CB115" s="926"/>
      <c r="CC115" s="926"/>
      <c r="CD115" s="926"/>
      <c r="CE115" s="926"/>
      <c r="CF115" s="920">
        <v>0.2</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438</v>
      </c>
      <c r="DH115" s="959"/>
      <c r="DI115" s="959"/>
      <c r="DJ115" s="959"/>
      <c r="DK115" s="960"/>
      <c r="DL115" s="961" t="s">
        <v>393</v>
      </c>
      <c r="DM115" s="959"/>
      <c r="DN115" s="959"/>
      <c r="DO115" s="959"/>
      <c r="DP115" s="960"/>
      <c r="DQ115" s="961" t="s">
        <v>438</v>
      </c>
      <c r="DR115" s="959"/>
      <c r="DS115" s="959"/>
      <c r="DT115" s="959"/>
      <c r="DU115" s="960"/>
      <c r="DV115" s="962" t="s">
        <v>393</v>
      </c>
      <c r="DW115" s="963"/>
      <c r="DX115" s="963"/>
      <c r="DY115" s="963"/>
      <c r="DZ115" s="964"/>
    </row>
    <row r="116" spans="1:130" s="230" customFormat="1" ht="26.25" customHeight="1">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v>165</v>
      </c>
      <c r="AG116" s="959"/>
      <c r="AH116" s="959"/>
      <c r="AI116" s="959"/>
      <c r="AJ116" s="960"/>
      <c r="AK116" s="961">
        <v>68</v>
      </c>
      <c r="AL116" s="959"/>
      <c r="AM116" s="959"/>
      <c r="AN116" s="959"/>
      <c r="AO116" s="960"/>
      <c r="AP116" s="962">
        <v>0</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438</v>
      </c>
      <c r="BR116" s="926"/>
      <c r="BS116" s="926"/>
      <c r="BT116" s="926"/>
      <c r="BU116" s="926"/>
      <c r="BV116" s="926" t="s">
        <v>393</v>
      </c>
      <c r="BW116" s="926"/>
      <c r="BX116" s="926"/>
      <c r="BY116" s="926"/>
      <c r="BZ116" s="926"/>
      <c r="CA116" s="926" t="s">
        <v>443</v>
      </c>
      <c r="CB116" s="926"/>
      <c r="CC116" s="926"/>
      <c r="CD116" s="926"/>
      <c r="CE116" s="926"/>
      <c r="CF116" s="920" t="s">
        <v>393</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633961</v>
      </c>
      <c r="DH116" s="959"/>
      <c r="DI116" s="959"/>
      <c r="DJ116" s="959"/>
      <c r="DK116" s="960"/>
      <c r="DL116" s="961">
        <v>570607</v>
      </c>
      <c r="DM116" s="959"/>
      <c r="DN116" s="959"/>
      <c r="DO116" s="959"/>
      <c r="DP116" s="960"/>
      <c r="DQ116" s="961">
        <v>522834</v>
      </c>
      <c r="DR116" s="959"/>
      <c r="DS116" s="959"/>
      <c r="DT116" s="959"/>
      <c r="DU116" s="960"/>
      <c r="DV116" s="962">
        <v>1.6</v>
      </c>
      <c r="DW116" s="963"/>
      <c r="DX116" s="963"/>
      <c r="DY116" s="963"/>
      <c r="DZ116" s="964"/>
    </row>
    <row r="117" spans="1:130" s="230" customFormat="1" ht="26.25" customHeight="1">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8691628</v>
      </c>
      <c r="AB117" s="979"/>
      <c r="AC117" s="979"/>
      <c r="AD117" s="979"/>
      <c r="AE117" s="980"/>
      <c r="AF117" s="981">
        <v>8460704</v>
      </c>
      <c r="AG117" s="979"/>
      <c r="AH117" s="979"/>
      <c r="AI117" s="979"/>
      <c r="AJ117" s="980"/>
      <c r="AK117" s="981">
        <v>7864930</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393</v>
      </c>
      <c r="BR117" s="926"/>
      <c r="BS117" s="926"/>
      <c r="BT117" s="926"/>
      <c r="BU117" s="926"/>
      <c r="BV117" s="926" t="s">
        <v>130</v>
      </c>
      <c r="BW117" s="926"/>
      <c r="BX117" s="926"/>
      <c r="BY117" s="926"/>
      <c r="BZ117" s="926"/>
      <c r="CA117" s="926" t="s">
        <v>130</v>
      </c>
      <c r="CB117" s="926"/>
      <c r="CC117" s="926"/>
      <c r="CD117" s="926"/>
      <c r="CE117" s="926"/>
      <c r="CF117" s="920" t="s">
        <v>438</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v>205908</v>
      </c>
      <c r="DH117" s="959"/>
      <c r="DI117" s="959"/>
      <c r="DJ117" s="959"/>
      <c r="DK117" s="960"/>
      <c r="DL117" s="961">
        <v>157702</v>
      </c>
      <c r="DM117" s="959"/>
      <c r="DN117" s="959"/>
      <c r="DO117" s="959"/>
      <c r="DP117" s="960"/>
      <c r="DQ117" s="961">
        <v>108699</v>
      </c>
      <c r="DR117" s="959"/>
      <c r="DS117" s="959"/>
      <c r="DT117" s="959"/>
      <c r="DU117" s="960"/>
      <c r="DV117" s="962">
        <v>0.3</v>
      </c>
      <c r="DW117" s="963"/>
      <c r="DX117" s="963"/>
      <c r="DY117" s="963"/>
      <c r="DZ117" s="964"/>
    </row>
    <row r="118" spans="1:130" s="230" customFormat="1" ht="26.25" customHeight="1">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309</v>
      </c>
      <c r="AL118" s="893"/>
      <c r="AM118" s="893"/>
      <c r="AN118" s="893"/>
      <c r="AO118" s="894"/>
      <c r="AP118" s="970" t="s">
        <v>432</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393</v>
      </c>
      <c r="BR118" s="1000"/>
      <c r="BS118" s="1000"/>
      <c r="BT118" s="1000"/>
      <c r="BU118" s="1000"/>
      <c r="BV118" s="1000" t="s">
        <v>438</v>
      </c>
      <c r="BW118" s="1000"/>
      <c r="BX118" s="1000"/>
      <c r="BY118" s="1000"/>
      <c r="BZ118" s="1000"/>
      <c r="CA118" s="1000" t="s">
        <v>393</v>
      </c>
      <c r="CB118" s="1000"/>
      <c r="CC118" s="1000"/>
      <c r="CD118" s="1000"/>
      <c r="CE118" s="1000"/>
      <c r="CF118" s="920" t="s">
        <v>393</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393</v>
      </c>
      <c r="DH118" s="959"/>
      <c r="DI118" s="959"/>
      <c r="DJ118" s="959"/>
      <c r="DK118" s="960"/>
      <c r="DL118" s="961" t="s">
        <v>393</v>
      </c>
      <c r="DM118" s="959"/>
      <c r="DN118" s="959"/>
      <c r="DO118" s="959"/>
      <c r="DP118" s="960"/>
      <c r="DQ118" s="961" t="s">
        <v>130</v>
      </c>
      <c r="DR118" s="959"/>
      <c r="DS118" s="959"/>
      <c r="DT118" s="959"/>
      <c r="DU118" s="960"/>
      <c r="DV118" s="962" t="s">
        <v>130</v>
      </c>
      <c r="DW118" s="963"/>
      <c r="DX118" s="963"/>
      <c r="DY118" s="963"/>
      <c r="DZ118" s="964"/>
    </row>
    <row r="119" spans="1:130" s="230" customFormat="1" ht="26.25" customHeight="1">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438</v>
      </c>
      <c r="AB119" s="900"/>
      <c r="AC119" s="900"/>
      <c r="AD119" s="900"/>
      <c r="AE119" s="901"/>
      <c r="AF119" s="902" t="s">
        <v>438</v>
      </c>
      <c r="AG119" s="900"/>
      <c r="AH119" s="900"/>
      <c r="AI119" s="900"/>
      <c r="AJ119" s="901"/>
      <c r="AK119" s="902" t="s">
        <v>130</v>
      </c>
      <c r="AL119" s="900"/>
      <c r="AM119" s="900"/>
      <c r="AN119" s="900"/>
      <c r="AO119" s="901"/>
      <c r="AP119" s="903" t="s">
        <v>393</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465</v>
      </c>
      <c r="BP119" s="1005"/>
      <c r="BQ119" s="999">
        <v>92419697</v>
      </c>
      <c r="BR119" s="1000"/>
      <c r="BS119" s="1000"/>
      <c r="BT119" s="1000"/>
      <c r="BU119" s="1000"/>
      <c r="BV119" s="1000">
        <v>90317543</v>
      </c>
      <c r="BW119" s="1000"/>
      <c r="BX119" s="1000"/>
      <c r="BY119" s="1000"/>
      <c r="BZ119" s="1000"/>
      <c r="CA119" s="1000">
        <v>86637007</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130</v>
      </c>
      <c r="DH119" s="986"/>
      <c r="DI119" s="986"/>
      <c r="DJ119" s="986"/>
      <c r="DK119" s="987"/>
      <c r="DL119" s="985" t="s">
        <v>438</v>
      </c>
      <c r="DM119" s="986"/>
      <c r="DN119" s="986"/>
      <c r="DO119" s="986"/>
      <c r="DP119" s="987"/>
      <c r="DQ119" s="985" t="s">
        <v>393</v>
      </c>
      <c r="DR119" s="986"/>
      <c r="DS119" s="986"/>
      <c r="DT119" s="986"/>
      <c r="DU119" s="987"/>
      <c r="DV119" s="988" t="s">
        <v>393</v>
      </c>
      <c r="DW119" s="989"/>
      <c r="DX119" s="989"/>
      <c r="DY119" s="989"/>
      <c r="DZ119" s="990"/>
    </row>
    <row r="120" spans="1:130" s="230" customFormat="1" ht="26.25" customHeight="1">
      <c r="A120" s="1057"/>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438</v>
      </c>
      <c r="AB120" s="959"/>
      <c r="AC120" s="959"/>
      <c r="AD120" s="959"/>
      <c r="AE120" s="960"/>
      <c r="AF120" s="961" t="s">
        <v>130</v>
      </c>
      <c r="AG120" s="959"/>
      <c r="AH120" s="959"/>
      <c r="AI120" s="959"/>
      <c r="AJ120" s="960"/>
      <c r="AK120" s="961" t="s">
        <v>438</v>
      </c>
      <c r="AL120" s="959"/>
      <c r="AM120" s="959"/>
      <c r="AN120" s="959"/>
      <c r="AO120" s="960"/>
      <c r="AP120" s="962" t="s">
        <v>438</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15141192</v>
      </c>
      <c r="BR120" s="931"/>
      <c r="BS120" s="931"/>
      <c r="BT120" s="931"/>
      <c r="BU120" s="931"/>
      <c r="BV120" s="931">
        <v>15475633</v>
      </c>
      <c r="BW120" s="931"/>
      <c r="BX120" s="931"/>
      <c r="BY120" s="931"/>
      <c r="BZ120" s="931"/>
      <c r="CA120" s="931">
        <v>14831267</v>
      </c>
      <c r="CB120" s="931"/>
      <c r="CC120" s="931"/>
      <c r="CD120" s="931"/>
      <c r="CE120" s="931"/>
      <c r="CF120" s="944">
        <v>44.8</v>
      </c>
      <c r="CG120" s="945"/>
      <c r="CH120" s="945"/>
      <c r="CI120" s="945"/>
      <c r="CJ120" s="945"/>
      <c r="CK120" s="1006" t="s">
        <v>469</v>
      </c>
      <c r="CL120" s="1007"/>
      <c r="CM120" s="1007"/>
      <c r="CN120" s="1007"/>
      <c r="CO120" s="1008"/>
      <c r="CP120" s="1014" t="s">
        <v>470</v>
      </c>
      <c r="CQ120" s="1015"/>
      <c r="CR120" s="1015"/>
      <c r="CS120" s="1015"/>
      <c r="CT120" s="1015"/>
      <c r="CU120" s="1015"/>
      <c r="CV120" s="1015"/>
      <c r="CW120" s="1015"/>
      <c r="CX120" s="1015"/>
      <c r="CY120" s="1015"/>
      <c r="CZ120" s="1015"/>
      <c r="DA120" s="1015"/>
      <c r="DB120" s="1015"/>
      <c r="DC120" s="1015"/>
      <c r="DD120" s="1015"/>
      <c r="DE120" s="1015"/>
      <c r="DF120" s="1016"/>
      <c r="DG120" s="930">
        <v>21586500</v>
      </c>
      <c r="DH120" s="931"/>
      <c r="DI120" s="931"/>
      <c r="DJ120" s="931"/>
      <c r="DK120" s="931"/>
      <c r="DL120" s="931">
        <v>19877329</v>
      </c>
      <c r="DM120" s="931"/>
      <c r="DN120" s="931"/>
      <c r="DO120" s="931"/>
      <c r="DP120" s="931"/>
      <c r="DQ120" s="931">
        <v>18378994</v>
      </c>
      <c r="DR120" s="931"/>
      <c r="DS120" s="931"/>
      <c r="DT120" s="931"/>
      <c r="DU120" s="931"/>
      <c r="DV120" s="932">
        <v>55.6</v>
      </c>
      <c r="DW120" s="932"/>
      <c r="DX120" s="932"/>
      <c r="DY120" s="932"/>
      <c r="DZ120" s="933"/>
    </row>
    <row r="121" spans="1:130" s="230" customFormat="1" ht="26.25" customHeight="1">
      <c r="A121" s="1057"/>
      <c r="B121" s="949"/>
      <c r="C121" s="974" t="s">
        <v>471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439</v>
      </c>
      <c r="AB121" s="959"/>
      <c r="AC121" s="959"/>
      <c r="AD121" s="959"/>
      <c r="AE121" s="960"/>
      <c r="AF121" s="961" t="s">
        <v>130</v>
      </c>
      <c r="AG121" s="959"/>
      <c r="AH121" s="959"/>
      <c r="AI121" s="959"/>
      <c r="AJ121" s="960"/>
      <c r="AK121" s="961" t="s">
        <v>393</v>
      </c>
      <c r="AL121" s="959"/>
      <c r="AM121" s="959"/>
      <c r="AN121" s="959"/>
      <c r="AO121" s="960"/>
      <c r="AP121" s="962" t="s">
        <v>393</v>
      </c>
      <c r="AQ121" s="963"/>
      <c r="AR121" s="963"/>
      <c r="AS121" s="963"/>
      <c r="AT121" s="964"/>
      <c r="AU121" s="994"/>
      <c r="AV121" s="995"/>
      <c r="AW121" s="995"/>
      <c r="AX121" s="995"/>
      <c r="AY121" s="996"/>
      <c r="AZ121" s="922" t="s">
        <v>472</v>
      </c>
      <c r="BA121" s="923"/>
      <c r="BB121" s="923"/>
      <c r="BC121" s="923"/>
      <c r="BD121" s="923"/>
      <c r="BE121" s="923"/>
      <c r="BF121" s="923"/>
      <c r="BG121" s="923"/>
      <c r="BH121" s="923"/>
      <c r="BI121" s="923"/>
      <c r="BJ121" s="923"/>
      <c r="BK121" s="923"/>
      <c r="BL121" s="923"/>
      <c r="BM121" s="923"/>
      <c r="BN121" s="923"/>
      <c r="BO121" s="923"/>
      <c r="BP121" s="924"/>
      <c r="BQ121" s="925">
        <v>10576444</v>
      </c>
      <c r="BR121" s="926"/>
      <c r="BS121" s="926"/>
      <c r="BT121" s="926"/>
      <c r="BU121" s="926"/>
      <c r="BV121" s="926">
        <v>11127651</v>
      </c>
      <c r="BW121" s="926"/>
      <c r="BX121" s="926"/>
      <c r="BY121" s="926"/>
      <c r="BZ121" s="926"/>
      <c r="CA121" s="926">
        <v>11259006</v>
      </c>
      <c r="CB121" s="926"/>
      <c r="CC121" s="926"/>
      <c r="CD121" s="926"/>
      <c r="CE121" s="926"/>
      <c r="CF121" s="920">
        <v>34</v>
      </c>
      <c r="CG121" s="921"/>
      <c r="CH121" s="921"/>
      <c r="CI121" s="921"/>
      <c r="CJ121" s="921"/>
      <c r="CK121" s="1009"/>
      <c r="CL121" s="1010"/>
      <c r="CM121" s="1010"/>
      <c r="CN121" s="1010"/>
      <c r="CO121" s="1011"/>
      <c r="CP121" s="1019" t="s">
        <v>473</v>
      </c>
      <c r="CQ121" s="1020"/>
      <c r="CR121" s="1020"/>
      <c r="CS121" s="1020"/>
      <c r="CT121" s="1020"/>
      <c r="CU121" s="1020"/>
      <c r="CV121" s="1020"/>
      <c r="CW121" s="1020"/>
      <c r="CX121" s="1020"/>
      <c r="CY121" s="1020"/>
      <c r="CZ121" s="1020"/>
      <c r="DA121" s="1020"/>
      <c r="DB121" s="1020"/>
      <c r="DC121" s="1020"/>
      <c r="DD121" s="1020"/>
      <c r="DE121" s="1020"/>
      <c r="DF121" s="1021"/>
      <c r="DG121" s="925">
        <v>6139525</v>
      </c>
      <c r="DH121" s="926"/>
      <c r="DI121" s="926"/>
      <c r="DJ121" s="926"/>
      <c r="DK121" s="926"/>
      <c r="DL121" s="926">
        <v>2780071</v>
      </c>
      <c r="DM121" s="926"/>
      <c r="DN121" s="926"/>
      <c r="DO121" s="926"/>
      <c r="DP121" s="926"/>
      <c r="DQ121" s="926">
        <v>2261270</v>
      </c>
      <c r="DR121" s="926"/>
      <c r="DS121" s="926"/>
      <c r="DT121" s="926"/>
      <c r="DU121" s="926"/>
      <c r="DV121" s="927">
        <v>6.8</v>
      </c>
      <c r="DW121" s="927"/>
      <c r="DX121" s="927"/>
      <c r="DY121" s="927"/>
      <c r="DZ121" s="928"/>
    </row>
    <row r="122" spans="1:130" s="230" customFormat="1" ht="26.25" customHeight="1">
      <c r="A122" s="1057"/>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130</v>
      </c>
      <c r="AG122" s="959"/>
      <c r="AH122" s="959"/>
      <c r="AI122" s="959"/>
      <c r="AJ122" s="960"/>
      <c r="AK122" s="961" t="s">
        <v>438</v>
      </c>
      <c r="AL122" s="959"/>
      <c r="AM122" s="959"/>
      <c r="AN122" s="959"/>
      <c r="AO122" s="960"/>
      <c r="AP122" s="962" t="s">
        <v>393</v>
      </c>
      <c r="AQ122" s="963"/>
      <c r="AR122" s="963"/>
      <c r="AS122" s="963"/>
      <c r="AT122" s="964"/>
      <c r="AU122" s="994"/>
      <c r="AV122" s="995"/>
      <c r="AW122" s="995"/>
      <c r="AX122" s="995"/>
      <c r="AY122" s="996"/>
      <c r="AZ122" s="973" t="s">
        <v>474</v>
      </c>
      <c r="BA122" s="965"/>
      <c r="BB122" s="965"/>
      <c r="BC122" s="965"/>
      <c r="BD122" s="965"/>
      <c r="BE122" s="965"/>
      <c r="BF122" s="965"/>
      <c r="BG122" s="965"/>
      <c r="BH122" s="965"/>
      <c r="BI122" s="965"/>
      <c r="BJ122" s="965"/>
      <c r="BK122" s="965"/>
      <c r="BL122" s="965"/>
      <c r="BM122" s="965"/>
      <c r="BN122" s="965"/>
      <c r="BO122" s="965"/>
      <c r="BP122" s="966"/>
      <c r="BQ122" s="999">
        <v>66779005</v>
      </c>
      <c r="BR122" s="1000"/>
      <c r="BS122" s="1000"/>
      <c r="BT122" s="1000"/>
      <c r="BU122" s="1000"/>
      <c r="BV122" s="1000">
        <v>68332992</v>
      </c>
      <c r="BW122" s="1000"/>
      <c r="BX122" s="1000"/>
      <c r="BY122" s="1000"/>
      <c r="BZ122" s="1000"/>
      <c r="CA122" s="1000">
        <v>65272437</v>
      </c>
      <c r="CB122" s="1000"/>
      <c r="CC122" s="1000"/>
      <c r="CD122" s="1000"/>
      <c r="CE122" s="1000"/>
      <c r="CF122" s="1017">
        <v>197.3</v>
      </c>
      <c r="CG122" s="1018"/>
      <c r="CH122" s="1018"/>
      <c r="CI122" s="1018"/>
      <c r="CJ122" s="1018"/>
      <c r="CK122" s="1009"/>
      <c r="CL122" s="1010"/>
      <c r="CM122" s="1010"/>
      <c r="CN122" s="1010"/>
      <c r="CO122" s="1011"/>
      <c r="CP122" s="1019" t="s">
        <v>475</v>
      </c>
      <c r="CQ122" s="1020"/>
      <c r="CR122" s="1020"/>
      <c r="CS122" s="1020"/>
      <c r="CT122" s="1020"/>
      <c r="CU122" s="1020"/>
      <c r="CV122" s="1020"/>
      <c r="CW122" s="1020"/>
      <c r="CX122" s="1020"/>
      <c r="CY122" s="1020"/>
      <c r="CZ122" s="1020"/>
      <c r="DA122" s="1020"/>
      <c r="DB122" s="1020"/>
      <c r="DC122" s="1020"/>
      <c r="DD122" s="1020"/>
      <c r="DE122" s="1020"/>
      <c r="DF122" s="1021"/>
      <c r="DG122" s="925" t="s">
        <v>130</v>
      </c>
      <c r="DH122" s="926"/>
      <c r="DI122" s="926"/>
      <c r="DJ122" s="926"/>
      <c r="DK122" s="926"/>
      <c r="DL122" s="926" t="s">
        <v>438</v>
      </c>
      <c r="DM122" s="926"/>
      <c r="DN122" s="926"/>
      <c r="DO122" s="926"/>
      <c r="DP122" s="926"/>
      <c r="DQ122" s="926" t="s">
        <v>130</v>
      </c>
      <c r="DR122" s="926"/>
      <c r="DS122" s="926"/>
      <c r="DT122" s="926"/>
      <c r="DU122" s="926"/>
      <c r="DV122" s="927" t="s">
        <v>439</v>
      </c>
      <c r="DW122" s="927"/>
      <c r="DX122" s="927"/>
      <c r="DY122" s="927"/>
      <c r="DZ122" s="928"/>
    </row>
    <row r="123" spans="1:130" s="230" customFormat="1" ht="26.25" customHeight="1">
      <c r="A123" s="1057"/>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68779</v>
      </c>
      <c r="AB123" s="959"/>
      <c r="AC123" s="959"/>
      <c r="AD123" s="959"/>
      <c r="AE123" s="960"/>
      <c r="AF123" s="961">
        <v>66350</v>
      </c>
      <c r="AG123" s="959"/>
      <c r="AH123" s="959"/>
      <c r="AI123" s="959"/>
      <c r="AJ123" s="960"/>
      <c r="AK123" s="961">
        <v>60258</v>
      </c>
      <c r="AL123" s="959"/>
      <c r="AM123" s="959"/>
      <c r="AN123" s="959"/>
      <c r="AO123" s="960"/>
      <c r="AP123" s="962">
        <v>0.2</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476</v>
      </c>
      <c r="BP123" s="1005"/>
      <c r="BQ123" s="1063">
        <v>92496641</v>
      </c>
      <c r="BR123" s="1064"/>
      <c r="BS123" s="1064"/>
      <c r="BT123" s="1064"/>
      <c r="BU123" s="1064"/>
      <c r="BV123" s="1064">
        <v>94936276</v>
      </c>
      <c r="BW123" s="1064"/>
      <c r="BX123" s="1064"/>
      <c r="BY123" s="1064"/>
      <c r="BZ123" s="1064"/>
      <c r="CA123" s="1064">
        <v>91362710</v>
      </c>
      <c r="CB123" s="1064"/>
      <c r="CC123" s="1064"/>
      <c r="CD123" s="1064"/>
      <c r="CE123" s="1064"/>
      <c r="CF123" s="1001"/>
      <c r="CG123" s="1002"/>
      <c r="CH123" s="1002"/>
      <c r="CI123" s="1002"/>
      <c r="CJ123" s="1003"/>
      <c r="CK123" s="1009"/>
      <c r="CL123" s="1010"/>
      <c r="CM123" s="1010"/>
      <c r="CN123" s="1010"/>
      <c r="CO123" s="1011"/>
      <c r="CP123" s="1019" t="s">
        <v>406</v>
      </c>
      <c r="CQ123" s="1020"/>
      <c r="CR123" s="1020"/>
      <c r="CS123" s="1020"/>
      <c r="CT123" s="1020"/>
      <c r="CU123" s="1020"/>
      <c r="CV123" s="1020"/>
      <c r="CW123" s="1020"/>
      <c r="CX123" s="1020"/>
      <c r="CY123" s="1020"/>
      <c r="CZ123" s="1020"/>
      <c r="DA123" s="1020"/>
      <c r="DB123" s="1020"/>
      <c r="DC123" s="1020"/>
      <c r="DD123" s="1020"/>
      <c r="DE123" s="1020"/>
      <c r="DF123" s="1021"/>
      <c r="DG123" s="958" t="s">
        <v>393</v>
      </c>
      <c r="DH123" s="959"/>
      <c r="DI123" s="959"/>
      <c r="DJ123" s="959"/>
      <c r="DK123" s="960"/>
      <c r="DL123" s="961" t="s">
        <v>438</v>
      </c>
      <c r="DM123" s="959"/>
      <c r="DN123" s="959"/>
      <c r="DO123" s="959"/>
      <c r="DP123" s="960"/>
      <c r="DQ123" s="961" t="s">
        <v>393</v>
      </c>
      <c r="DR123" s="959"/>
      <c r="DS123" s="959"/>
      <c r="DT123" s="959"/>
      <c r="DU123" s="960"/>
      <c r="DV123" s="962" t="s">
        <v>438</v>
      </c>
      <c r="DW123" s="963"/>
      <c r="DX123" s="963"/>
      <c r="DY123" s="963"/>
      <c r="DZ123" s="964"/>
    </row>
    <row r="124" spans="1:130" s="230" customFormat="1" ht="26.25" customHeight="1" thickBot="1">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v>12098</v>
      </c>
      <c r="AB124" s="959"/>
      <c r="AC124" s="959"/>
      <c r="AD124" s="959"/>
      <c r="AE124" s="960"/>
      <c r="AF124" s="961">
        <v>9763</v>
      </c>
      <c r="AG124" s="959"/>
      <c r="AH124" s="959"/>
      <c r="AI124" s="959"/>
      <c r="AJ124" s="960"/>
      <c r="AK124" s="961">
        <v>9763</v>
      </c>
      <c r="AL124" s="959"/>
      <c r="AM124" s="959"/>
      <c r="AN124" s="959"/>
      <c r="AO124" s="960"/>
      <c r="AP124" s="962">
        <v>0</v>
      </c>
      <c r="AQ124" s="963"/>
      <c r="AR124" s="963"/>
      <c r="AS124" s="963"/>
      <c r="AT124" s="964"/>
      <c r="AU124" s="1059" t="s">
        <v>477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438</v>
      </c>
      <c r="BR124" s="1027"/>
      <c r="BS124" s="1027"/>
      <c r="BT124" s="1027"/>
      <c r="BU124" s="1027"/>
      <c r="BV124" s="1027" t="s">
        <v>393</v>
      </c>
      <c r="BW124" s="1027"/>
      <c r="BX124" s="1027"/>
      <c r="BY124" s="1027"/>
      <c r="BZ124" s="1027"/>
      <c r="CA124" s="1027" t="s">
        <v>130</v>
      </c>
      <c r="CB124" s="1027"/>
      <c r="CC124" s="1027"/>
      <c r="CD124" s="1027"/>
      <c r="CE124" s="1027"/>
      <c r="CF124" s="1028"/>
      <c r="CG124" s="1029"/>
      <c r="CH124" s="1029"/>
      <c r="CI124" s="1029"/>
      <c r="CJ124" s="1030"/>
      <c r="CK124" s="1012"/>
      <c r="CL124" s="1012"/>
      <c r="CM124" s="1012"/>
      <c r="CN124" s="1012"/>
      <c r="CO124" s="1013"/>
      <c r="CP124" s="1019" t="s">
        <v>478</v>
      </c>
      <c r="CQ124" s="1020"/>
      <c r="CR124" s="1020"/>
      <c r="CS124" s="1020"/>
      <c r="CT124" s="1020"/>
      <c r="CU124" s="1020"/>
      <c r="CV124" s="1020"/>
      <c r="CW124" s="1020"/>
      <c r="CX124" s="1020"/>
      <c r="CY124" s="1020"/>
      <c r="CZ124" s="1020"/>
      <c r="DA124" s="1020"/>
      <c r="DB124" s="1020"/>
      <c r="DC124" s="1020"/>
      <c r="DD124" s="1020"/>
      <c r="DE124" s="1020"/>
      <c r="DF124" s="1021"/>
      <c r="DG124" s="1004">
        <v>353654</v>
      </c>
      <c r="DH124" s="986"/>
      <c r="DI124" s="986"/>
      <c r="DJ124" s="986"/>
      <c r="DK124" s="987"/>
      <c r="DL124" s="985">
        <v>297713</v>
      </c>
      <c r="DM124" s="986"/>
      <c r="DN124" s="986"/>
      <c r="DO124" s="986"/>
      <c r="DP124" s="987"/>
      <c r="DQ124" s="985" t="s">
        <v>438</v>
      </c>
      <c r="DR124" s="986"/>
      <c r="DS124" s="986"/>
      <c r="DT124" s="986"/>
      <c r="DU124" s="987"/>
      <c r="DV124" s="988" t="s">
        <v>438</v>
      </c>
      <c r="DW124" s="989"/>
      <c r="DX124" s="989"/>
      <c r="DY124" s="989"/>
      <c r="DZ124" s="990"/>
    </row>
    <row r="125" spans="1:130" s="230" customFormat="1" ht="26.25" customHeight="1">
      <c r="A125" s="1057"/>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v>44295</v>
      </c>
      <c r="AB125" s="959"/>
      <c r="AC125" s="959"/>
      <c r="AD125" s="959"/>
      <c r="AE125" s="960"/>
      <c r="AF125" s="961">
        <v>41462</v>
      </c>
      <c r="AG125" s="959"/>
      <c r="AH125" s="959"/>
      <c r="AI125" s="959"/>
      <c r="AJ125" s="960"/>
      <c r="AK125" s="961">
        <v>41462</v>
      </c>
      <c r="AL125" s="959"/>
      <c r="AM125" s="959"/>
      <c r="AN125" s="959"/>
      <c r="AO125" s="960"/>
      <c r="AP125" s="962">
        <v>0.1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479</v>
      </c>
      <c r="CL125" s="1007"/>
      <c r="CM125" s="1007"/>
      <c r="CN125" s="1007"/>
      <c r="CO125" s="1008"/>
      <c r="CP125" s="929" t="s">
        <v>480</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393</v>
      </c>
      <c r="DM125" s="931"/>
      <c r="DN125" s="931"/>
      <c r="DO125" s="931"/>
      <c r="DP125" s="931"/>
      <c r="DQ125" s="931" t="s">
        <v>130</v>
      </c>
      <c r="DR125" s="931"/>
      <c r="DS125" s="931"/>
      <c r="DT125" s="931"/>
      <c r="DU125" s="931"/>
      <c r="DV125" s="932" t="s">
        <v>393</v>
      </c>
      <c r="DW125" s="932"/>
      <c r="DX125" s="932"/>
      <c r="DY125" s="932"/>
      <c r="DZ125" s="933"/>
    </row>
    <row r="126" spans="1:130" s="230" customFormat="1" ht="26.25" customHeight="1" thickBot="1">
      <c r="A126" s="1057"/>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393</v>
      </c>
      <c r="AB126" s="959"/>
      <c r="AC126" s="959"/>
      <c r="AD126" s="959"/>
      <c r="AE126" s="960"/>
      <c r="AF126" s="961" t="s">
        <v>130</v>
      </c>
      <c r="AG126" s="959"/>
      <c r="AH126" s="959"/>
      <c r="AI126" s="959"/>
      <c r="AJ126" s="960"/>
      <c r="AK126" s="961" t="s">
        <v>438</v>
      </c>
      <c r="AL126" s="959"/>
      <c r="AM126" s="959"/>
      <c r="AN126" s="959"/>
      <c r="AO126" s="960"/>
      <c r="AP126" s="962" t="s">
        <v>438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481</v>
      </c>
      <c r="CQ126" s="923"/>
      <c r="CR126" s="923"/>
      <c r="CS126" s="923"/>
      <c r="CT126" s="923"/>
      <c r="CU126" s="923"/>
      <c r="CV126" s="923"/>
      <c r="CW126" s="923"/>
      <c r="CX126" s="923"/>
      <c r="CY126" s="923"/>
      <c r="CZ126" s="923"/>
      <c r="DA126" s="923"/>
      <c r="DB126" s="923"/>
      <c r="DC126" s="923"/>
      <c r="DD126" s="923"/>
      <c r="DE126" s="923"/>
      <c r="DF126" s="924"/>
      <c r="DG126" s="925" t="s">
        <v>438</v>
      </c>
      <c r="DH126" s="926"/>
      <c r="DI126" s="926"/>
      <c r="DJ126" s="926"/>
      <c r="DK126" s="926"/>
      <c r="DL126" s="926" t="s">
        <v>130</v>
      </c>
      <c r="DM126" s="926"/>
      <c r="DN126" s="926"/>
      <c r="DO126" s="926"/>
      <c r="DP126" s="926"/>
      <c r="DQ126" s="926" t="s">
        <v>438</v>
      </c>
      <c r="DR126" s="926"/>
      <c r="DS126" s="926"/>
      <c r="DT126" s="926"/>
      <c r="DU126" s="926"/>
      <c r="DV126" s="927" t="s">
        <v>130</v>
      </c>
      <c r="DW126" s="927"/>
      <c r="DX126" s="927"/>
      <c r="DY126" s="927"/>
      <c r="DZ126" s="928"/>
    </row>
    <row r="127" spans="1:130" s="230" customFormat="1" ht="26.25" customHeight="1">
      <c r="A127" s="1058"/>
      <c r="B127" s="951"/>
      <c r="C127" s="973" t="s">
        <v>482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438</v>
      </c>
      <c r="AB127" s="959"/>
      <c r="AC127" s="959"/>
      <c r="AD127" s="959"/>
      <c r="AE127" s="960"/>
      <c r="AF127" s="961" t="s">
        <v>438</v>
      </c>
      <c r="AG127" s="959"/>
      <c r="AH127" s="959"/>
      <c r="AI127" s="959"/>
      <c r="AJ127" s="960"/>
      <c r="AK127" s="961" t="s">
        <v>438</v>
      </c>
      <c r="AL127" s="959"/>
      <c r="AM127" s="959"/>
      <c r="AN127" s="959"/>
      <c r="AO127" s="960"/>
      <c r="AP127" s="962" t="s">
        <v>130</v>
      </c>
      <c r="AQ127" s="963"/>
      <c r="AR127" s="963"/>
      <c r="AS127" s="963"/>
      <c r="AT127" s="964"/>
      <c r="AU127" s="232"/>
      <c r="AV127" s="232"/>
      <c r="AW127" s="232"/>
      <c r="AX127" s="1031" t="s">
        <v>483</v>
      </c>
      <c r="AY127" s="1032"/>
      <c r="AZ127" s="1032"/>
      <c r="BA127" s="1032"/>
      <c r="BB127" s="1032"/>
      <c r="BC127" s="1032"/>
      <c r="BD127" s="1032"/>
      <c r="BE127" s="1033"/>
      <c r="BF127" s="1034" t="s">
        <v>484</v>
      </c>
      <c r="BG127" s="1032"/>
      <c r="BH127" s="1032"/>
      <c r="BI127" s="1032"/>
      <c r="BJ127" s="1032"/>
      <c r="BK127" s="1032"/>
      <c r="BL127" s="1033"/>
      <c r="BM127" s="1034" t="s">
        <v>485</v>
      </c>
      <c r="BN127" s="1032"/>
      <c r="BO127" s="1032"/>
      <c r="BP127" s="1032"/>
      <c r="BQ127" s="1032"/>
      <c r="BR127" s="1032"/>
      <c r="BS127" s="1033"/>
      <c r="BT127" s="1034" t="s">
        <v>486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487</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438</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c r="A128" s="1041" t="s">
        <v>488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489</v>
      </c>
      <c r="X128" s="1043"/>
      <c r="Y128" s="1043"/>
      <c r="Z128" s="1044"/>
      <c r="AA128" s="1045">
        <v>1345630</v>
      </c>
      <c r="AB128" s="1046"/>
      <c r="AC128" s="1046"/>
      <c r="AD128" s="1046"/>
      <c r="AE128" s="1047"/>
      <c r="AF128" s="1048">
        <v>1473234</v>
      </c>
      <c r="AG128" s="1046"/>
      <c r="AH128" s="1046"/>
      <c r="AI128" s="1046"/>
      <c r="AJ128" s="1047"/>
      <c r="AK128" s="1048">
        <v>1381635</v>
      </c>
      <c r="AL128" s="1046"/>
      <c r="AM128" s="1046"/>
      <c r="AN128" s="1046"/>
      <c r="AO128" s="1047"/>
      <c r="AP128" s="1049"/>
      <c r="AQ128" s="1050"/>
      <c r="AR128" s="1050"/>
      <c r="AS128" s="1050"/>
      <c r="AT128" s="1051"/>
      <c r="AU128" s="232"/>
      <c r="AV128" s="232"/>
      <c r="AW128" s="232"/>
      <c r="AX128" s="896" t="s">
        <v>490</v>
      </c>
      <c r="AY128" s="897"/>
      <c r="AZ128" s="897"/>
      <c r="BA128" s="897"/>
      <c r="BB128" s="897"/>
      <c r="BC128" s="897"/>
      <c r="BD128" s="897"/>
      <c r="BE128" s="898"/>
      <c r="BF128" s="1052" t="s">
        <v>393</v>
      </c>
      <c r="BG128" s="1053"/>
      <c r="BH128" s="1053"/>
      <c r="BI128" s="1053"/>
      <c r="BJ128" s="1053"/>
      <c r="BK128" s="1053"/>
      <c r="BL128" s="1054"/>
      <c r="BM128" s="1052">
        <v>11.48</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491</v>
      </c>
      <c r="CQ128" s="726"/>
      <c r="CR128" s="726"/>
      <c r="CS128" s="726"/>
      <c r="CT128" s="726"/>
      <c r="CU128" s="726"/>
      <c r="CV128" s="726"/>
      <c r="CW128" s="726"/>
      <c r="CX128" s="726"/>
      <c r="CY128" s="726"/>
      <c r="CZ128" s="726"/>
      <c r="DA128" s="726"/>
      <c r="DB128" s="726"/>
      <c r="DC128" s="726"/>
      <c r="DD128" s="726"/>
      <c r="DE128" s="726"/>
      <c r="DF128" s="1036"/>
      <c r="DG128" s="1037">
        <v>202050</v>
      </c>
      <c r="DH128" s="1038"/>
      <c r="DI128" s="1038"/>
      <c r="DJ128" s="1038"/>
      <c r="DK128" s="1038"/>
      <c r="DL128" s="1038">
        <v>175050</v>
      </c>
      <c r="DM128" s="1038"/>
      <c r="DN128" s="1038"/>
      <c r="DO128" s="1038"/>
      <c r="DP128" s="1038"/>
      <c r="DQ128" s="1038">
        <v>82250</v>
      </c>
      <c r="DR128" s="1038"/>
      <c r="DS128" s="1038"/>
      <c r="DT128" s="1038"/>
      <c r="DU128" s="1038"/>
      <c r="DV128" s="1039">
        <v>0.2</v>
      </c>
      <c r="DW128" s="1039"/>
      <c r="DX128" s="1039"/>
      <c r="DY128" s="1039"/>
      <c r="DZ128" s="1040"/>
    </row>
    <row r="129" spans="1:131" s="230" customFormat="1" ht="26.25" customHeight="1">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492</v>
      </c>
      <c r="X129" s="1071"/>
      <c r="Y129" s="1071"/>
      <c r="Z129" s="1072"/>
      <c r="AA129" s="958">
        <v>39167553</v>
      </c>
      <c r="AB129" s="959"/>
      <c r="AC129" s="959"/>
      <c r="AD129" s="959"/>
      <c r="AE129" s="960"/>
      <c r="AF129" s="961">
        <v>40640100</v>
      </c>
      <c r="AG129" s="959"/>
      <c r="AH129" s="959"/>
      <c r="AI129" s="959"/>
      <c r="AJ129" s="960"/>
      <c r="AK129" s="961">
        <v>39268295</v>
      </c>
      <c r="AL129" s="959"/>
      <c r="AM129" s="959"/>
      <c r="AN129" s="959"/>
      <c r="AO129" s="960"/>
      <c r="AP129" s="1073"/>
      <c r="AQ129" s="1074"/>
      <c r="AR129" s="1074"/>
      <c r="AS129" s="1074"/>
      <c r="AT129" s="1075"/>
      <c r="AU129" s="233"/>
      <c r="AV129" s="233"/>
      <c r="AW129" s="233"/>
      <c r="AX129" s="1065" t="s">
        <v>493</v>
      </c>
      <c r="AY129" s="923"/>
      <c r="AZ129" s="923"/>
      <c r="BA129" s="923"/>
      <c r="BB129" s="923"/>
      <c r="BC129" s="923"/>
      <c r="BD129" s="923"/>
      <c r="BE129" s="924"/>
      <c r="BF129" s="1066" t="s">
        <v>130</v>
      </c>
      <c r="BG129" s="1067"/>
      <c r="BH129" s="1067"/>
      <c r="BI129" s="1067"/>
      <c r="BJ129" s="1067"/>
      <c r="BK129" s="1067"/>
      <c r="BL129" s="1068"/>
      <c r="BM129" s="1066">
        <v>16.48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495</v>
      </c>
      <c r="X130" s="1071"/>
      <c r="Y130" s="1071"/>
      <c r="Z130" s="1072"/>
      <c r="AA130" s="958">
        <v>6472200</v>
      </c>
      <c r="AB130" s="959"/>
      <c r="AC130" s="959"/>
      <c r="AD130" s="959"/>
      <c r="AE130" s="960"/>
      <c r="AF130" s="961">
        <v>6404894</v>
      </c>
      <c r="AG130" s="959"/>
      <c r="AH130" s="959"/>
      <c r="AI130" s="959"/>
      <c r="AJ130" s="960"/>
      <c r="AK130" s="961">
        <v>6190812</v>
      </c>
      <c r="AL130" s="959"/>
      <c r="AM130" s="959"/>
      <c r="AN130" s="959"/>
      <c r="AO130" s="960"/>
      <c r="AP130" s="1073"/>
      <c r="AQ130" s="1074"/>
      <c r="AR130" s="1074"/>
      <c r="AS130" s="1074"/>
      <c r="AT130" s="1075"/>
      <c r="AU130" s="233"/>
      <c r="AV130" s="233"/>
      <c r="AW130" s="233"/>
      <c r="AX130" s="1065" t="s">
        <v>496</v>
      </c>
      <c r="AY130" s="923"/>
      <c r="AZ130" s="923"/>
      <c r="BA130" s="923"/>
      <c r="BB130" s="923"/>
      <c r="BC130" s="923"/>
      <c r="BD130" s="923"/>
      <c r="BE130" s="924"/>
      <c r="BF130" s="1101">
        <v>1.7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497</v>
      </c>
      <c r="X131" s="1108"/>
      <c r="Y131" s="1108"/>
      <c r="Z131" s="1109"/>
      <c r="AA131" s="1004">
        <v>32695353</v>
      </c>
      <c r="AB131" s="986"/>
      <c r="AC131" s="986"/>
      <c r="AD131" s="986"/>
      <c r="AE131" s="987"/>
      <c r="AF131" s="985">
        <v>34235206</v>
      </c>
      <c r="AG131" s="986"/>
      <c r="AH131" s="986"/>
      <c r="AI131" s="986"/>
      <c r="AJ131" s="987"/>
      <c r="AK131" s="985">
        <v>33077483</v>
      </c>
      <c r="AL131" s="986"/>
      <c r="AM131" s="986"/>
      <c r="AN131" s="986"/>
      <c r="AO131" s="987"/>
      <c r="AP131" s="1110"/>
      <c r="AQ131" s="1111"/>
      <c r="AR131" s="1111"/>
      <c r="AS131" s="1111"/>
      <c r="AT131" s="1112"/>
      <c r="AU131" s="233"/>
      <c r="AV131" s="233"/>
      <c r="AW131" s="233"/>
      <c r="AX131" s="1083" t="s">
        <v>498</v>
      </c>
      <c r="AY131" s="726"/>
      <c r="AZ131" s="726"/>
      <c r="BA131" s="726"/>
      <c r="BB131" s="726"/>
      <c r="BC131" s="726"/>
      <c r="BD131" s="726"/>
      <c r="BE131" s="1036"/>
      <c r="BF131" s="1084" t="s">
        <v>438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499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500</v>
      </c>
      <c r="W132" s="1094"/>
      <c r="X132" s="1094"/>
      <c r="Y132" s="1094"/>
      <c r="Z132" s="1095"/>
      <c r="AA132" s="1096">
        <v>2.6725449330000002</v>
      </c>
      <c r="AB132" s="1097"/>
      <c r="AC132" s="1097"/>
      <c r="AD132" s="1097"/>
      <c r="AE132" s="1098"/>
      <c r="AF132" s="1099">
        <v>1.7016868540000001</v>
      </c>
      <c r="AG132" s="1097"/>
      <c r="AH132" s="1097"/>
      <c r="AI132" s="1097"/>
      <c r="AJ132" s="1098"/>
      <c r="AK132" s="1099">
        <v>0.88423596199999999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501</v>
      </c>
      <c r="W133" s="1077"/>
      <c r="X133" s="1077"/>
      <c r="Y133" s="1077"/>
      <c r="Z133" s="1078"/>
      <c r="AA133" s="1079">
        <v>3.3</v>
      </c>
      <c r="AB133" s="1080"/>
      <c r="AC133" s="1080"/>
      <c r="AD133" s="1080"/>
      <c r="AE133" s="1081"/>
      <c r="AF133" s="1079">
        <v>2.5</v>
      </c>
      <c r="AG133" s="1080"/>
      <c r="AH133" s="1080"/>
      <c r="AI133" s="1080"/>
      <c r="AJ133" s="1081"/>
      <c r="AK133" s="1079">
        <v>1.7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bbYbIEk6S9g1ZyF3hYJ45ncLwlGWz4n1jZayVyX00esLXS4oiAGgTkO/ieJDjH3QlOUcdrIfHIXZ6iHzMmWgw==" saltValue="iwMuGCdBAa4awNcvejz6r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502</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68t9ZNuUL5j8eKqtySLkbV9rTOXfRjo5Llc97XlF5RgALP0kIf3i1wgBocuAnE4cg17xHICMsbdxYa1FnlmLg==" saltValue="FyVBEevDgMDY6lU/pDeS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zMue2nwAJjthBtg0s8ErYRi8kkWMpW1IzDkyNm7tZBOrT9T7LAUXQJNOVflzoP3QUaMvgBceOHekAO1G4AT+A==" saltValue="7FRqqtubv2Tc7KJEdZIfC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505</v>
      </c>
      <c r="AP7" s="272"/>
      <c r="AQ7" s="273" t="s">
        <v>506</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507</v>
      </c>
      <c r="AQ8" s="279" t="s">
        <v>508</v>
      </c>
      <c r="AR8" s="280" t="s">
        <v>509</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510</v>
      </c>
      <c r="AL9" s="1117"/>
      <c r="AM9" s="1117"/>
      <c r="AN9" s="1118"/>
      <c r="AO9" s="281">
        <v>11086724</v>
      </c>
      <c r="AP9" s="281">
        <v>66181</v>
      </c>
      <c r="AQ9" s="282">
        <v>69543</v>
      </c>
      <c r="AR9" s="283">
        <v>-4.8</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511</v>
      </c>
      <c r="AL10" s="1117"/>
      <c r="AM10" s="1117"/>
      <c r="AN10" s="1118"/>
      <c r="AO10" s="284">
        <v>61091</v>
      </c>
      <c r="AP10" s="284">
        <v>365</v>
      </c>
      <c r="AQ10" s="285">
        <v>2774</v>
      </c>
      <c r="AR10" s="286">
        <v>-86.8</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512</v>
      </c>
      <c r="AL11" s="1117"/>
      <c r="AM11" s="1117"/>
      <c r="AN11" s="1118"/>
      <c r="AO11" s="284">
        <v>282381</v>
      </c>
      <c r="AP11" s="284">
        <v>1686</v>
      </c>
      <c r="AQ11" s="285">
        <v>457</v>
      </c>
      <c r="AR11" s="286">
        <v>268.89999999999998</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513</v>
      </c>
      <c r="AL12" s="1117"/>
      <c r="AM12" s="1117"/>
      <c r="AN12" s="1118"/>
      <c r="AO12" s="284" t="s">
        <v>514</v>
      </c>
      <c r="AP12" s="284" t="s">
        <v>514</v>
      </c>
      <c r="AQ12" s="285">
        <v>16</v>
      </c>
      <c r="AR12" s="286" t="s">
        <v>514</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515</v>
      </c>
      <c r="AL13" s="1117"/>
      <c r="AM13" s="1117"/>
      <c r="AN13" s="1118"/>
      <c r="AO13" s="284">
        <v>365813</v>
      </c>
      <c r="AP13" s="284">
        <v>2184</v>
      </c>
      <c r="AQ13" s="285">
        <v>2048</v>
      </c>
      <c r="AR13" s="286">
        <v>6.6</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516</v>
      </c>
      <c r="AL14" s="1117"/>
      <c r="AM14" s="1117"/>
      <c r="AN14" s="1118"/>
      <c r="AO14" s="284">
        <v>444506</v>
      </c>
      <c r="AP14" s="284">
        <v>2653</v>
      </c>
      <c r="AQ14" s="285">
        <v>1567</v>
      </c>
      <c r="AR14" s="286">
        <v>69.3</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517</v>
      </c>
      <c r="AL15" s="1120"/>
      <c r="AM15" s="1120"/>
      <c r="AN15" s="1121"/>
      <c r="AO15" s="284">
        <v>-728524</v>
      </c>
      <c r="AP15" s="284">
        <v>-4349</v>
      </c>
      <c r="AQ15" s="285">
        <v>-4078</v>
      </c>
      <c r="AR15" s="286">
        <v>6.6</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11511991</v>
      </c>
      <c r="AP16" s="284">
        <v>68720</v>
      </c>
      <c r="AQ16" s="285">
        <v>72328</v>
      </c>
      <c r="AR16" s="286">
        <v>-5</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522</v>
      </c>
      <c r="AL21" s="1123"/>
      <c r="AM21" s="1123"/>
      <c r="AN21" s="1124"/>
      <c r="AO21" s="297">
        <v>6.45</v>
      </c>
      <c r="AP21" s="298">
        <v>7.03</v>
      </c>
      <c r="AQ21" s="299">
        <v>-0.57999999999999996</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523</v>
      </c>
      <c r="AL22" s="1123"/>
      <c r="AM22" s="1123"/>
      <c r="AN22" s="1124"/>
      <c r="AO22" s="302">
        <v>98.5</v>
      </c>
      <c r="AP22" s="303">
        <v>99.2</v>
      </c>
      <c r="AQ22" s="304">
        <v>-0.7</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505</v>
      </c>
      <c r="AP30" s="272"/>
      <c r="AQ30" s="273" t="s">
        <v>506</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507</v>
      </c>
      <c r="AQ31" s="279" t="s">
        <v>508</v>
      </c>
      <c r="AR31" s="280" t="s">
        <v>509</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527</v>
      </c>
      <c r="AL32" s="1131"/>
      <c r="AM32" s="1131"/>
      <c r="AN32" s="1132"/>
      <c r="AO32" s="312">
        <v>5296557</v>
      </c>
      <c r="AP32" s="312">
        <v>31617</v>
      </c>
      <c r="AQ32" s="313">
        <v>36026</v>
      </c>
      <c r="AR32" s="314">
        <v>-12.2</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528</v>
      </c>
      <c r="AL33" s="1131"/>
      <c r="AM33" s="1131"/>
      <c r="AN33" s="1132"/>
      <c r="AO33" s="312" t="s">
        <v>514</v>
      </c>
      <c r="AP33" s="312" t="s">
        <v>514</v>
      </c>
      <c r="AQ33" s="313" t="s">
        <v>514</v>
      </c>
      <c r="AR33" s="314" t="s">
        <v>514</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529</v>
      </c>
      <c r="AL34" s="1131"/>
      <c r="AM34" s="1131"/>
      <c r="AN34" s="1132"/>
      <c r="AO34" s="312" t="s">
        <v>514</v>
      </c>
      <c r="AP34" s="312" t="s">
        <v>514</v>
      </c>
      <c r="AQ34" s="313" t="s">
        <v>514</v>
      </c>
      <c r="AR34" s="314" t="s">
        <v>514</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530</v>
      </c>
      <c r="AL35" s="1131"/>
      <c r="AM35" s="1131"/>
      <c r="AN35" s="1132"/>
      <c r="AO35" s="312">
        <v>2438844</v>
      </c>
      <c r="AP35" s="312">
        <v>14559</v>
      </c>
      <c r="AQ35" s="313">
        <v>9412</v>
      </c>
      <c r="AR35" s="314">
        <v>54.7</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531</v>
      </c>
      <c r="AL36" s="1131"/>
      <c r="AM36" s="1131"/>
      <c r="AN36" s="1132"/>
      <c r="AO36" s="312">
        <v>17978</v>
      </c>
      <c r="AP36" s="312">
        <v>107</v>
      </c>
      <c r="AQ36" s="313">
        <v>651</v>
      </c>
      <c r="AR36" s="314">
        <v>-83.6</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532</v>
      </c>
      <c r="AL37" s="1131"/>
      <c r="AM37" s="1131"/>
      <c r="AN37" s="1132"/>
      <c r="AO37" s="312">
        <v>111483</v>
      </c>
      <c r="AP37" s="312">
        <v>665</v>
      </c>
      <c r="AQ37" s="313">
        <v>496</v>
      </c>
      <c r="AR37" s="314">
        <v>34.1</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533</v>
      </c>
      <c r="AL38" s="1134"/>
      <c r="AM38" s="1134"/>
      <c r="AN38" s="1135"/>
      <c r="AO38" s="315">
        <v>68</v>
      </c>
      <c r="AP38" s="315">
        <v>0</v>
      </c>
      <c r="AQ38" s="316">
        <v>0</v>
      </c>
      <c r="AR38" s="304">
        <v>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534</v>
      </c>
      <c r="AL39" s="1134"/>
      <c r="AM39" s="1134"/>
      <c r="AN39" s="1135"/>
      <c r="AO39" s="312">
        <v>-1381635</v>
      </c>
      <c r="AP39" s="312">
        <v>-8248</v>
      </c>
      <c r="AQ39" s="313">
        <v>-5535</v>
      </c>
      <c r="AR39" s="314">
        <v>49</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535</v>
      </c>
      <c r="AL40" s="1131"/>
      <c r="AM40" s="1131"/>
      <c r="AN40" s="1132"/>
      <c r="AO40" s="312">
        <v>-6190812</v>
      </c>
      <c r="AP40" s="312">
        <v>-36956</v>
      </c>
      <c r="AQ40" s="313">
        <v>-33207</v>
      </c>
      <c r="AR40" s="314">
        <v>11.3</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292483</v>
      </c>
      <c r="AP41" s="312">
        <v>1746</v>
      </c>
      <c r="AQ41" s="313">
        <v>7844</v>
      </c>
      <c r="AR41" s="314">
        <v>-77.7</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505</v>
      </c>
      <c r="AN49" s="1127" t="s">
        <v>539</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540</v>
      </c>
      <c r="AO50" s="329" t="s">
        <v>541</v>
      </c>
      <c r="AP50" s="330" t="s">
        <v>542</v>
      </c>
      <c r="AQ50" s="331" t="s">
        <v>543</v>
      </c>
      <c r="AR50" s="332" t="s">
        <v>544</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11508000</v>
      </c>
      <c r="AN51" s="334">
        <v>67679</v>
      </c>
      <c r="AO51" s="335">
        <v>29.5</v>
      </c>
      <c r="AP51" s="336">
        <v>48064</v>
      </c>
      <c r="AQ51" s="337">
        <v>-7.3</v>
      </c>
      <c r="AR51" s="338">
        <v>36.799999999999997</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6664832</v>
      </c>
      <c r="AN52" s="342">
        <v>39196</v>
      </c>
      <c r="AO52" s="343">
        <v>29.1</v>
      </c>
      <c r="AP52" s="344">
        <v>30373</v>
      </c>
      <c r="AQ52" s="345">
        <v>3.4</v>
      </c>
      <c r="AR52" s="346">
        <v>25.7</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13543275</v>
      </c>
      <c r="AN53" s="334">
        <v>79752</v>
      </c>
      <c r="AO53" s="335">
        <v>17.8</v>
      </c>
      <c r="AP53" s="336">
        <v>56662</v>
      </c>
      <c r="AQ53" s="337">
        <v>17.899999999999999</v>
      </c>
      <c r="AR53" s="338">
        <v>-0.1</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6709304</v>
      </c>
      <c r="AN54" s="342">
        <v>39509</v>
      </c>
      <c r="AO54" s="343">
        <v>0.8</v>
      </c>
      <c r="AP54" s="344">
        <v>34709</v>
      </c>
      <c r="AQ54" s="345">
        <v>14.3</v>
      </c>
      <c r="AR54" s="346">
        <v>-13.5</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14852603</v>
      </c>
      <c r="AN55" s="334">
        <v>87743</v>
      </c>
      <c r="AO55" s="335">
        <v>10</v>
      </c>
      <c r="AP55" s="336">
        <v>60285</v>
      </c>
      <c r="AQ55" s="337">
        <v>6.4</v>
      </c>
      <c r="AR55" s="338">
        <v>3.6</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10110056</v>
      </c>
      <c r="AN56" s="342">
        <v>59726</v>
      </c>
      <c r="AO56" s="343">
        <v>51.2</v>
      </c>
      <c r="AP56" s="344">
        <v>36445</v>
      </c>
      <c r="AQ56" s="345">
        <v>5</v>
      </c>
      <c r="AR56" s="346">
        <v>46.2</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11612431</v>
      </c>
      <c r="AN57" s="334">
        <v>69050</v>
      </c>
      <c r="AO57" s="335">
        <v>-21.3</v>
      </c>
      <c r="AP57" s="336">
        <v>52714</v>
      </c>
      <c r="AQ57" s="337">
        <v>-12.6</v>
      </c>
      <c r="AR57" s="338">
        <v>-8.6999999999999993</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8714519</v>
      </c>
      <c r="AN58" s="342">
        <v>51818</v>
      </c>
      <c r="AO58" s="343">
        <v>-13.2</v>
      </c>
      <c r="AP58" s="344">
        <v>29032</v>
      </c>
      <c r="AQ58" s="345">
        <v>-20.3</v>
      </c>
      <c r="AR58" s="346">
        <v>7.1</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6251716</v>
      </c>
      <c r="AN59" s="334">
        <v>37319</v>
      </c>
      <c r="AO59" s="335">
        <v>-46</v>
      </c>
      <c r="AP59" s="336">
        <v>46001</v>
      </c>
      <c r="AQ59" s="337">
        <v>-12.7</v>
      </c>
      <c r="AR59" s="338">
        <v>-33.299999999999997</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3959085</v>
      </c>
      <c r="AN60" s="342">
        <v>23634</v>
      </c>
      <c r="AO60" s="343">
        <v>-54.4</v>
      </c>
      <c r="AP60" s="344">
        <v>27974</v>
      </c>
      <c r="AQ60" s="345">
        <v>-3.6</v>
      </c>
      <c r="AR60" s="346">
        <v>-50.8</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11553605</v>
      </c>
      <c r="AN61" s="349">
        <v>68309</v>
      </c>
      <c r="AO61" s="350">
        <v>-2</v>
      </c>
      <c r="AP61" s="351">
        <v>52745</v>
      </c>
      <c r="AQ61" s="352">
        <v>-1.7</v>
      </c>
      <c r="AR61" s="338">
        <v>-0.3</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7231559</v>
      </c>
      <c r="AN62" s="342">
        <v>42777</v>
      </c>
      <c r="AO62" s="343">
        <v>2.7</v>
      </c>
      <c r="AP62" s="344">
        <v>31707</v>
      </c>
      <c r="AQ62" s="345">
        <v>-0.2</v>
      </c>
      <c r="AR62" s="346">
        <v>2.9</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fOYd+II2FnETcyq5/LfRMKlpJSQJYRDP9Qj46rKtXIO9xrplzXiQQXyUEArILqSC3LEEWqSIm0AAFDRrUbWXFQ==" saltValue="m5Ua/uTuaitXVaUZFMPar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553</v>
      </c>
    </row>
    <row r="121" spans="125:125" ht="13.5" hidden="1" customHeight="1">
      <c r="DU121" s="259"/>
    </row>
  </sheetData>
  <sheetProtection algorithmName="SHA-512" hashValue="bgNqnFVt1kRTWhwU9B+ujE5KcNRQp9RpXfbXIL8bGpybRwzjemAOavDLCDmLkVjBk59DEKe1wnUjQKoHrn4vHw==" saltValue="P0ihcnOYzOHQ1xJKGTR/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554</v>
      </c>
    </row>
  </sheetData>
  <sheetProtection algorithmName="SHA-512" hashValue="dh14BN3HRV77avz/nsF3kgEJ42wzfAm0oSYhtEjoYU1hXimKJJjAAZO/C63YhRmtPtj5SwediPvu2dAGxuPpTA==" saltValue="4T+Ve0FYwDNypk1pxiTvr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139" t="s">
        <v>3</v>
      </c>
      <c r="D47" s="1139"/>
      <c r="E47" s="1140"/>
      <c r="F47" s="11">
        <v>20.46</v>
      </c>
      <c r="G47" s="12">
        <v>21.56</v>
      </c>
      <c r="H47" s="12">
        <v>18.82</v>
      </c>
      <c r="I47" s="12">
        <v>19.5</v>
      </c>
      <c r="J47" s="13">
        <v>20.399999999999999</v>
      </c>
    </row>
    <row r="48" spans="2:10" ht="57.75" customHeight="1">
      <c r="B48" s="14"/>
      <c r="C48" s="1141" t="s">
        <v>4</v>
      </c>
      <c r="D48" s="1141"/>
      <c r="E48" s="1142"/>
      <c r="F48" s="15">
        <v>4.4400000000000004</v>
      </c>
      <c r="G48" s="16">
        <v>2.29</v>
      </c>
      <c r="H48" s="16">
        <v>2.71</v>
      </c>
      <c r="I48" s="16">
        <v>6.76</v>
      </c>
      <c r="J48" s="17">
        <v>8.7200000000000006</v>
      </c>
    </row>
    <row r="49" spans="2:10" ht="57.75" customHeight="1" thickBot="1">
      <c r="B49" s="18"/>
      <c r="C49" s="1143" t="s">
        <v>5</v>
      </c>
      <c r="D49" s="1143"/>
      <c r="E49" s="1144"/>
      <c r="F49" s="19" t="s">
        <v>560</v>
      </c>
      <c r="G49" s="20" t="s">
        <v>561</v>
      </c>
      <c r="H49" s="20" t="s">
        <v>562</v>
      </c>
      <c r="I49" s="20">
        <v>4.1900000000000004</v>
      </c>
      <c r="J49" s="21" t="s">
        <v>563</v>
      </c>
    </row>
    <row r="50" spans="2:10"/>
  </sheetData>
  <sheetProtection algorithmName="SHA-512" hashValue="kBIZ2FGIahG3o/pd5ps4rh2MT7EFcTwE8/jUhnCu5d6qUbAP4UHyurwtXhSES0QX5oIqTahIclOqZpJoDBxiZw==" saltValue="y8AWzUpwrwj+ZS26eURG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CL5880</cp:lastModifiedBy>
  <cp:lastPrinted>2024-03-18T23:34:52Z</cp:lastPrinted>
  <dcterms:created xsi:type="dcterms:W3CDTF">2024-03-14T02:46:53Z</dcterms:created>
  <dcterms:modified xsi:type="dcterms:W3CDTF">2024-03-18T23:52:50Z</dcterms:modified>
  <cp:category/>
</cp:coreProperties>
</file>