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72_A重油 教育総務課【単価】 12月分\"/>
    </mc:Choice>
  </mc:AlternateContent>
  <xr:revisionPtr revIDLastSave="0" documentId="13_ncr:1_{F940D35F-0C77-49E5-962E-99F71766C3B8}" xr6:coauthVersionLast="47" xr6:coauthVersionMax="47" xr10:uidLastSave="{00000000-0000-0000-0000-000000000000}"/>
  <bookViews>
    <workbookView xWindow="1560" yWindow="1560" windowWidth="24855" windowHeight="12495" xr2:uid="{4B1B4830-74AA-43ED-B120-D79343548F05}"/>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G14" i="1" l="1"/>
  <c r="B33" i="1"/>
  <c r="B49" i="1"/>
  <c r="A96" i="1" s="1"/>
  <c r="H70" i="1" l="1"/>
  <c r="A73" i="1" s="1"/>
  <c r="A103" i="1" s="1"/>
  <c r="F49" i="1"/>
  <c r="I75" i="1"/>
  <c r="A78" i="1" s="1"/>
  <c r="I79" i="1" s="1"/>
  <c r="A72" i="1"/>
  <c r="A68" i="1"/>
  <c r="A66" i="1"/>
  <c r="A65" i="1"/>
  <c r="A81" i="1"/>
  <c r="A64" i="1"/>
  <c r="A60" i="1"/>
  <c r="A75" i="1"/>
  <c r="B41" i="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CD10AD56-D1C7-4A35-90BF-BFE28D02C4B7}">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CD579E17-A804-4A3E-893C-E8BA798A27D3}">
      <text>
        <r>
          <rPr>
            <b/>
            <sz val="9"/>
            <color indexed="81"/>
            <rFont val="ＭＳ Ｐゴシック"/>
            <family val="3"/>
            <charset val="128"/>
          </rPr>
          <t>提出日の日付を入れること</t>
        </r>
      </text>
    </comment>
    <comment ref="H15" authorId="0" shapeId="0" xr:uid="{4407489F-E5D4-4495-B977-96C44C0DD3EB}">
      <text>
        <r>
          <rPr>
            <b/>
            <sz val="9"/>
            <color indexed="81"/>
            <rFont val="ＭＳ Ｐゴシック"/>
            <family val="3"/>
            <charset val="128"/>
          </rPr>
          <t>所在地、商号又は名称、代表者氏名について記載すること　</t>
        </r>
      </text>
    </comment>
    <comment ref="O26" authorId="1" shapeId="0" xr:uid="{70603003-15B1-4FE0-A9E0-314D2012A98D}">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<sst xmlns="http://schemas.openxmlformats.org/spreadsheetml/2006/main" count="212" uniqueCount="208">
  <si>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</si>
  <si>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</si>
  <si>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</si>
  <si>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</si>
  <si>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</si>
  <si>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</si>
  <si>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</si>
  <si>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</si>
  <si>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</si>
  <si>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</si>
  <si>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</si>
  <si>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</si>
  <si>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</si>
  <si>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</si>
  <si>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</si>
  <si>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</si>
  <si>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</si>
  <si>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</si>
  <si>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</si>
  <si>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</si>
  <si>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</si>
  <si>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</si>
  <si>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</si>
  <si>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</si>
  <si>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</si>
  <si>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</si>
  <si>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</si>
  <si>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</si>
  <si>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</si>
  <si>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</si>
  <si>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</si>
  <si>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</si>
  <si>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</si>
  <si>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</si>
  <si>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</si>
  <si>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</si>
  <si>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</si>
  <si>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</si>
  <si>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</si>
  <si>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</si>
  <si>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</si>
  <si>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</si>
  <si>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</si>
  <si>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</si>
  <si>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</si>
  <si>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</si>
  <si>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</si>
  <si>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</si>
  <si>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</si>
  <si>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</si>
  <si>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</si>
  <si>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</si>
  <si>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r>
      <t>　　　　の</t>
    </r>
    <r>
      <rPr>
        <b/>
        <u/>
        <sz val="11"/>
        <color rgb="FFFF0000"/>
        <rFont val="ＭＳ Ｐ明朝"/>
        <family val="1"/>
        <charset val="128"/>
      </rPr>
      <t>午前9時00分 から午後4時30分まで</t>
    </r>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</si>
  <si>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</si>
  <si>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</si>
  <si>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</si>
  <si>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</si>
  <si>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</si>
  <si>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</si>
  <si>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</si>
  <si>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</si>
  <si>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</si>
  <si>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</si>
  <si>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</si>
  <si>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</si>
  <si>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</si>
  <si>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</si>
  <si>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</si>
  <si>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</si>
  <si>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</si>
  <si>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</si>
  <si>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</si>
  <si>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</si>
  <si>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</si>
  <si>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</si>
  <si>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</si>
  <si>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</si>
  <si>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</si>
  <si>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</si>
  <si>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</si>
  <si>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</si>
  <si>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</si>
  <si>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</si>
  <si>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</si>
  <si>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</si>
  <si>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</si>
  <si>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</si>
  <si>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</si>
  <si>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</si>
  <si>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</si>
  <si>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</si>
  <si>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</si>
  <si>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</si>
  <si>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</si>
  <si>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</si>
  <si>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</si>
  <si>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</si>
  <si>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</si>
  <si>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</si>
  <si>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</si>
  <si>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</si>
  <si>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</si>
  <si>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</si>
  <si>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r>
      <t>　　　　　　(土曜日、日曜日、祝日を除く。)の</t>
    </r>
    <r>
      <rPr>
        <b/>
        <u/>
        <sz val="11"/>
        <color rgb="FFFF0000"/>
        <rFont val="ＭＳ Ｐ明朝"/>
        <family val="1"/>
        <charset val="128"/>
      </rPr>
      <t>午前9時00分から午後4時30分まで</t>
    </r>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</si>
  <si>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</si>
  <si>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</si>
  <si>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</si>
  <si>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</si>
  <si>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</si>
  <si>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</si>
  <si>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</si>
  <si>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</si>
  <si>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</si>
  <si>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</si>
  <si>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</si>
  <si>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</si>
  <si>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</si>
  <si>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</si>
  <si>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</si>
  <si>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</si>
  <si>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</si>
  <si>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</si>
  <si>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</si>
  <si>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</si>
  <si>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</si>
  <si>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</si>
  <si>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</si>
  <si>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</si>
  <si>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</si>
  <si>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</si>
  <si>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</si>
  <si>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</si>
  <si>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</si>
  <si>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</si>
  <si>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</si>
  <si>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</si>
  <si>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</si>
  <si>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</si>
  <si>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</si>
  <si>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</si>
  <si>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</si>
  <si>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</si>
  <si>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</si>
  <si>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</si>
  <si>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</si>
  <si>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</si>
  <si>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</si>
  <si>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</si>
  <si>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</si>
  <si>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</si>
  <si>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</si>
  <si>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</si>
  <si>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</si>
  <si>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</si>
  <si>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</si>
  <si>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</si>
  <si>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</si>
  <si>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</si>
  <si>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</si>
  <si>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</si>
  <si>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</si>
  <si>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</si>
  <si>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</si>
  <si>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</si>
  <si>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</si>
  <si>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</si>
  <si>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</si>
  <si>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</si>
  <si>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</si>
  <si>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</si>
  <si>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</si>
  <si>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</si>
  <si>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</si>
  <si>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</si>
  <si>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</si>
  <si>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</si>
  <si>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</si>
  <si>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</si>
  <si>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</si>
  <si>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</si>
  <si>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</si>
  <si>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</si>
  <si>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</si>
  <si>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</si>
  <si>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</si>
  <si>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</si>
  <si>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</si>
  <si>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</si>
  <si>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</si>
  <si>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</si>
  <si>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</si>
  <si>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</si>
  <si>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</si>
  <si>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</si>
  <si>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</si>
  <si>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</si>
  <si>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</si>
  <si>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</si>
  <si>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</si>
  <si>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</si>
  <si>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公共施設用Ａ重油12月分</t>
  </si>
  <si>
    <t>磐田市内に主たる営業所または営業所を有する者であること。</t>
  </si>
  <si>
    <t>48　石油類</t>
  </si>
  <si>
    <t/>
  </si>
  <si>
    <t>西庁舎３階302、303会議室</t>
  </si>
  <si>
    <t xml:space="preserve">           額を加算した金額(当該金額に1銭未満の端数があるときは、その端数金額を切り捨てた金額)をもって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</si>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</sst>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b/>
      <u/>
      <sz val="11"/>
      <color rgb="FFFF0000"/>
      <name val="ＭＳ Ｐ明朝"/>
      <family val="1"/>
      <charset val="128"/>
    </font>
    <font>
      <sz val="10.5"/>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7" fontId="1" fillId="0" borderId="0" xfId="0" applyNumberFormat="1" applyFont="1" applyAlignment="1">
      <alignment horizontal="center"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6" fontId="1" fillId="0" borderId="0" xfId="0" applyNumberFormat="1" applyFont="1" applyAlignment="1">
      <alignment horizontal="left" vertical="top"/>
    </xf>
    <xf numFmtId="179" fontId="1" fillId="0" borderId="0" xfId="0" applyNumberFormat="1" applyFont="1">
      <alignment vertical="center"/>
    </xf>
    <xf numFmtId="179" fontId="1" fillId="0" borderId="0" xfId="0" applyNumberFormat="1" applyFont="1" applyAlignment="1">
      <alignment horizontal="left" vertical="center" indent="1"/>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0" borderId="0" xfId="0" applyFont="1" applyAlignment="1">
      <alignment horizontal="left" vertical="top" wrapText="1" indent="4"/>
    </xf>
    <xf numFmtId="0" fontId="1" fillId="2" borderId="0" xfId="0" applyFont="1" applyFill="1">
      <alignment vertical="center"/>
    </xf>
    <xf numFmtId="179" fontId="1" fillId="2" borderId="0" xfId="0" applyNumberFormat="1" applyFont="1" applyFill="1" applyAlignment="1">
      <alignment horizontal="center" vertical="center"/>
    </xf>
    <xf numFmtId="179" fontId="1" fillId="0" borderId="0" xfId="0" applyNumberFormat="1" applyFont="1" applyAlignment="1">
      <alignment horizontal="left"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0" fontId="10" fillId="0" borderId="0" xfId="0" applyFont="1">
      <alignment vertical="center"/>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6" fillId="0" borderId="0" xfId="0" applyFont="1">
      <alignment vertical="center"/>
    </xf>
    <xf numFmtId="180" fontId="1" fillId="0" borderId="0" xfId="0" applyNumberFormat="1" applyFont="1" applyAlignment="1">
      <alignment horizontal="center"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0" fontId="10" fillId="0" borderId="0" xfId="0" applyFont="1" applyAlignment="1">
      <alignment horizontal="center"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0" xfId="0" applyFont="1" applyAlignment="1">
      <alignment horizontal="left" vertical="center"/>
    </xf>
    <xf numFmtId="182"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D09B-DF93-4D17-A32F-CD36C318F2DF}">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2">
        <v>46330</v>
      </c>
      <c r="B4" s="2"/>
      <c r="C4" s="2"/>
    </row>
    <row r="5" spans="1:11" ht="18" customHeight="1">
      <c r="A5" s="3"/>
      <c r="B5" s="3"/>
      <c r="C5" s="3"/>
      <c r="D5" s="3"/>
      <c r="E5" s="3"/>
      <c r="F5" s="3"/>
      <c r="G5" s="3"/>
      <c r="H5" s="4" t="s">
        <v>2</v>
      </c>
      <c r="I5" s="4"/>
      <c r="J5" s="4"/>
      <c r="K5" s="4"/>
    </row>
    <row r="6" spans="1:11" ht="18" customHeight="1">
      <c r="A6" s="3"/>
      <c r="B6" s="3"/>
      <c r="C6" s="3"/>
      <c r="D6" s="3"/>
      <c r="E6" s="3"/>
      <c r="F6" s="3"/>
      <c r="G6" s="3"/>
      <c r="I6" s="5" t="s">
        <v>3</v>
      </c>
      <c r="J6" s="5"/>
      <c r="K6" s="5"/>
    </row>
    <row r="7" spans="1:11" ht="18" customHeight="1">
      <c r="A7" s="3"/>
      <c r="B7" s="3"/>
      <c r="C7" s="3"/>
      <c r="D7" s="3"/>
      <c r="E7" s="3"/>
      <c r="F7" s="3"/>
      <c r="G7" s="3" t="s">
        <v>4</v>
      </c>
      <c r="I7" s="3"/>
      <c r="J7" s="3"/>
      <c r="K7" s="3"/>
    </row>
    <row r="8" spans="1:11" ht="18" customHeight="1">
      <c r="A8" s="6" t="s">
        <v>5</v>
      </c>
      <c r="B8" s="6"/>
      <c r="C8" s="6"/>
      <c r="D8" s="1" t="s">
        <v>6</v>
      </c>
      <c r="G8" s="7"/>
      <c r="H8" s="7"/>
      <c r="I8" s="7"/>
      <c r="J8" s="7"/>
      <c r="K8" s="7"/>
    </row>
    <row r="9" spans="1:11" ht="18" customHeight="1">
      <c r="A9" s="1" t="s">
        <v>7</v>
      </c>
    </row>
    <row r="10" spans="1:11" ht="18" customHeight="1">
      <c r="A10" s="8" t="s">
        <v>8</v>
      </c>
      <c r="B10" s="8"/>
      <c r="C10" s="8"/>
      <c r="D10" s="9">
        <v>72</v>
      </c>
      <c r="E10" s="9"/>
      <c r="F10" s="3"/>
    </row>
    <row r="11" spans="1:11" ht="18" customHeight="1">
      <c r="A11" s="1" t="s">
        <v>9</v>
      </c>
      <c r="D11" s="3" t="s">
        <v>10</v>
      </c>
      <c r="E11" s="1" t="s">
        <v>200</v>
      </c>
      <c r="F11" s="10"/>
      <c r="G11" s="10"/>
      <c r="H11" s="10"/>
      <c r="I11" s="10"/>
      <c r="J11" s="10"/>
      <c r="K11" s="10"/>
    </row>
    <row r="12" spans="1:11" ht="18" customHeight="1">
      <c r="A12" s="1" t="s">
        <v>11</v>
      </c>
      <c r="D12" s="1" t="s">
        <v>12</v>
      </c>
      <c r="E12" s="11"/>
      <c r="F12" s="11"/>
      <c r="G12" s="11"/>
      <c r="H12" s="3"/>
    </row>
    <row r="13" spans="1:11" ht="18" customHeight="1">
      <c r="A13" s="1" t="s">
        <v>13</v>
      </c>
      <c r="D13" s="1" t="s">
        <v>14</v>
      </c>
    </row>
    <row r="14" spans="1:11" ht="18" customHeight="1">
      <c r="A14" s="1" t="s">
        <v>15</v>
      </c>
      <c r="D14" s="2">
        <v>46357</v>
      </c>
      <c r="E14" s="2"/>
      <c r="F14" s="10"/>
      <c r="G14" s="10" t="str">
        <f>IF(H14="","","から")</f>
        <v>から</v>
      </c>
      <c r="H14" s="2">
        <v>46387</v>
      </c>
      <c r="I14" s="2"/>
      <c r="J14" s="10"/>
    </row>
    <row r="15" spans="1:11" ht="18" customHeight="1">
      <c r="A15" s="1" t="s">
        <v>16</v>
      </c>
      <c r="D15" s="6"/>
      <c r="E15" s="6"/>
      <c r="F15" s="12"/>
      <c r="G15" s="12"/>
      <c r="H15" s="6"/>
      <c r="I15" s="6"/>
      <c r="J15" s="6"/>
    </row>
    <row r="16" spans="1:11" ht="18" customHeight="1">
      <c r="A16" s="1" t="s">
        <v>17</v>
      </c>
      <c r="D16" s="1" t="s">
        <v>18</v>
      </c>
    </row>
    <row r="17" spans="1:12" ht="18" customHeight="1">
      <c r="A17" s="1" t="s">
        <v>19</v>
      </c>
    </row>
    <row r="18" spans="1:12" ht="18" customHeight="1">
      <c r="A18" s="3" t="s">
        <v>20</v>
      </c>
      <c r="B18" s="3"/>
      <c r="C18" s="3"/>
      <c r="D18" s="3"/>
      <c r="E18" s="3"/>
      <c r="F18" s="3"/>
      <c r="G18" s="3"/>
      <c r="H18" s="3"/>
      <c r="I18" s="3"/>
      <c r="J18" s="3"/>
      <c r="K18" s="3"/>
      <c r="L18" s="3"/>
    </row>
    <row r="19" spans="1:12" ht="18" customHeight="1">
      <c r="A19" s="3" t="s">
        <v>21</v>
      </c>
      <c r="B19" s="3"/>
      <c r="C19" s="3"/>
      <c r="D19" s="3"/>
      <c r="E19" s="3"/>
      <c r="F19" s="3"/>
      <c r="G19" s="3"/>
      <c r="H19" s="3"/>
      <c r="I19" s="3"/>
      <c r="J19" s="3"/>
      <c r="K19" s="3"/>
      <c r="L19" s="3"/>
    </row>
    <row r="20" spans="1:12" ht="18" customHeight="1">
      <c r="B20" s="13">
        <v>1</v>
      </c>
      <c r="C20" s="1" t="s">
        <v>22</v>
      </c>
    </row>
    <row r="21" spans="1:12" ht="18" customHeight="1">
      <c r="B21" s="13">
        <v>2</v>
      </c>
      <c r="C21" s="1" t="s">
        <v>23</v>
      </c>
    </row>
    <row r="22" spans="1:12" ht="18" customHeight="1">
      <c r="A22" s="1" t="s">
        <v>24</v>
      </c>
      <c r="B22" s="14"/>
    </row>
    <row r="23" spans="1:12" ht="18" customHeight="1">
      <c r="B23" s="13">
        <v>3</v>
      </c>
      <c r="C23" s="1" t="s">
        <v>25</v>
      </c>
    </row>
    <row r="24" spans="1:12" ht="18" customHeight="1">
      <c r="A24" s="1" t="s">
        <v>26</v>
      </c>
      <c r="B24" s="14"/>
    </row>
    <row r="25" spans="1:12" ht="18" customHeight="1">
      <c r="B25" s="13">
        <v>4</v>
      </c>
      <c r="C25" s="15" t="s">
        <v>201</v>
      </c>
    </row>
    <row r="26" spans="1:12" ht="18" customHeight="1">
      <c r="B26" s="13">
        <v>5</v>
      </c>
      <c r="C26" s="1" t="s">
        <v>27</v>
      </c>
    </row>
    <row r="27" spans="1:12" ht="18" customHeight="1">
      <c r="A27" s="1" t="s">
        <v>28</v>
      </c>
      <c r="B27" s="14"/>
    </row>
    <row r="28" spans="1:12" ht="18" customHeight="1">
      <c r="B28" s="13">
        <f>IF(B25="",(4),(6))</f>
        <v>6</v>
      </c>
      <c r="C28" s="1" t="s">
        <v>29</v>
      </c>
    </row>
    <row r="29" spans="1:12" ht="18" customHeight="1">
      <c r="B29" s="14"/>
      <c r="C29" s="15" t="s">
        <v>202</v>
      </c>
      <c r="I29" s="1" t="s">
        <v>30</v>
      </c>
    </row>
    <row r="30" spans="1:12" ht="18" customHeight="1">
      <c r="B30" s="13">
        <f>IF(B25=(4),(7),(5))</f>
        <v>7</v>
      </c>
      <c r="C30" s="1" t="s">
        <v>31</v>
      </c>
    </row>
    <row r="31" spans="1:12" ht="18" customHeight="1">
      <c r="A31" s="1" t="s">
        <v>32</v>
      </c>
      <c r="B31" s="14"/>
    </row>
    <row r="32" spans="1:12" ht="18" customHeight="1">
      <c r="A32" s="1" t="s">
        <v>33</v>
      </c>
    </row>
    <row r="33" spans="1:13" ht="18" customHeight="1">
      <c r="B33" s="1" t="str">
        <f>IF(C33="","","(8)")</f>
        <v/>
      </c>
      <c r="C33" s="16" t="s">
        <v>203</v>
      </c>
      <c r="D33" s="16"/>
      <c r="E33" s="16"/>
      <c r="F33" s="16"/>
      <c r="G33" s="16"/>
      <c r="H33" s="16"/>
      <c r="I33" s="16"/>
      <c r="J33" s="16"/>
    </row>
    <row r="34" spans="1:13" ht="18" customHeight="1">
      <c r="A34" s="1" t="s">
        <v>34</v>
      </c>
    </row>
    <row r="35" spans="1:13" ht="18" customHeight="1">
      <c r="A35" s="1" t="s">
        <v>35</v>
      </c>
    </row>
    <row r="36" spans="1:13" ht="18" customHeight="1">
      <c r="A36" s="17"/>
      <c r="B36" s="18">
        <v>46330</v>
      </c>
      <c r="C36" s="18"/>
      <c r="D36" s="18"/>
      <c r="E36" s="1" t="s">
        <v>36</v>
      </c>
      <c r="F36" s="18">
        <v>46337</v>
      </c>
      <c r="G36" s="18"/>
      <c r="H36" s="18"/>
      <c r="I36" s="18"/>
      <c r="J36" s="19"/>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20" t="s">
        <v>41</v>
      </c>
      <c r="B41" s="21" t="str">
        <f>IF(B33="",M41,M42)</f>
        <v>本入札の参加希望者は、次により入札参加資格確認申請書(様式第1号。以下「申請書」という。)を提出　し、入札参加資格の確認を受けなければならない。</v>
      </c>
      <c r="C41" s="21"/>
      <c r="D41" s="21"/>
      <c r="E41" s="21"/>
      <c r="F41" s="21"/>
      <c r="G41" s="21"/>
      <c r="H41" s="21"/>
      <c r="I41" s="21"/>
      <c r="J41" s="21"/>
      <c r="M41" s="1" t="s">
        <v>42</v>
      </c>
    </row>
    <row r="42" spans="1:13" ht="18" customHeight="1">
      <c r="A42" s="1" t="s">
        <v>43</v>
      </c>
      <c r="B42" s="21"/>
      <c r="C42" s="21"/>
      <c r="D42" s="21"/>
      <c r="E42" s="21"/>
      <c r="F42" s="21"/>
      <c r="G42" s="21"/>
      <c r="H42" s="21"/>
      <c r="I42" s="21"/>
      <c r="J42" s="21"/>
      <c r="M42" s="1" t="s">
        <v>44</v>
      </c>
    </row>
    <row r="43" spans="1:13" ht="18" customHeight="1">
      <c r="B43" s="21"/>
      <c r="C43" s="21"/>
      <c r="D43" s="21"/>
      <c r="E43" s="21"/>
      <c r="F43" s="21"/>
      <c r="G43" s="21"/>
      <c r="H43" s="21"/>
      <c r="I43" s="21"/>
      <c r="J43" s="21"/>
    </row>
    <row r="44" spans="1:13" ht="18" customHeight="1">
      <c r="B44" s="22"/>
      <c r="C44" s="22"/>
      <c r="D44" s="23" t="s">
        <v>45</v>
      </c>
      <c r="E44" s="23"/>
      <c r="F44" s="22"/>
      <c r="G44" s="24" t="s">
        <v>46</v>
      </c>
      <c r="H44" s="24"/>
      <c r="I44" s="24"/>
      <c r="J44" s="24"/>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7"/>
      <c r="B49" s="18">
        <f>B36</f>
        <v>46330</v>
      </c>
      <c r="C49" s="18"/>
      <c r="D49" s="18"/>
      <c r="E49" s="1" t="s">
        <v>36</v>
      </c>
      <c r="F49" s="25">
        <f>F36</f>
        <v>46337</v>
      </c>
      <c r="G49" s="25"/>
      <c r="H49" s="25"/>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2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27" t="str">
        <f>IF($B$33="","",M60)</f>
        <v/>
      </c>
      <c r="B60" s="26" t="s">
        <v>62</v>
      </c>
      <c r="M60" s="1" t="s">
        <v>63</v>
      </c>
    </row>
    <row r="61" spans="1:13" ht="18" customHeight="1">
      <c r="A61" s="1" t="s">
        <v>58</v>
      </c>
      <c r="M61" s="27" t="s">
        <v>64</v>
      </c>
    </row>
    <row r="62" spans="1:13" ht="18" customHeight="1">
      <c r="A62" s="1" t="s">
        <v>65</v>
      </c>
      <c r="M62" s="28" t="s">
        <v>66</v>
      </c>
    </row>
    <row r="63" spans="1:13" ht="18" customHeight="1">
      <c r="A63" s="1" t="s">
        <v>67</v>
      </c>
      <c r="M63" s="28" t="s">
        <v>68</v>
      </c>
    </row>
    <row r="64" spans="1:13" ht="18" hidden="1" customHeight="1">
      <c r="A64" s="29" t="str">
        <f t="shared" ref="A64:A66" si="0">IF($B$33="","",M64)</f>
        <v/>
      </c>
      <c r="M64" s="28" t="s">
        <v>69</v>
      </c>
    </row>
    <row r="65" spans="1:14" ht="18" hidden="1" customHeight="1">
      <c r="A65" s="30" t="str">
        <f t="shared" si="0"/>
        <v/>
      </c>
      <c r="M65" s="27" t="s">
        <v>70</v>
      </c>
    </row>
    <row r="66" spans="1:14" ht="18" hidden="1" customHeight="1">
      <c r="A66" s="31" t="str">
        <f t="shared" si="0"/>
        <v/>
      </c>
      <c r="B66" s="31"/>
      <c r="C66" s="31"/>
      <c r="D66" s="31"/>
      <c r="E66" s="31"/>
      <c r="F66" s="31"/>
      <c r="G66" s="31"/>
      <c r="H66" s="31"/>
      <c r="I66" s="31"/>
      <c r="J66" s="31"/>
      <c r="M66" s="28" t="s">
        <v>71</v>
      </c>
    </row>
    <row r="67" spans="1:14" ht="18" hidden="1" customHeight="1">
      <c r="A67" s="31"/>
      <c r="B67" s="31"/>
      <c r="C67" s="31"/>
      <c r="D67" s="31"/>
      <c r="E67" s="31"/>
      <c r="F67" s="31"/>
      <c r="G67" s="31"/>
      <c r="H67" s="31"/>
      <c r="I67" s="31"/>
      <c r="J67" s="31"/>
      <c r="M67" s="28"/>
    </row>
    <row r="68" spans="1:14" ht="18" customHeight="1">
      <c r="A68" s="27" t="str">
        <f>IF($B$33="","(2)","(3)")</f>
        <v>(2)</v>
      </c>
      <c r="B68" s="3" t="s">
        <v>72</v>
      </c>
    </row>
    <row r="69" spans="1:14" ht="18" customHeight="1">
      <c r="A69" s="17"/>
      <c r="B69" s="17"/>
      <c r="C69" s="18">
        <f>F49+1</f>
        <v>46338</v>
      </c>
      <c r="D69" s="18"/>
      <c r="E69" s="1" t="s">
        <v>73</v>
      </c>
    </row>
    <row r="70" spans="1:14" ht="18" hidden="1" customHeight="1">
      <c r="A70" s="32" t="s">
        <v>74</v>
      </c>
      <c r="B70" s="32"/>
      <c r="C70" s="32"/>
      <c r="D70" s="32"/>
      <c r="E70" s="32"/>
      <c r="F70" s="32"/>
      <c r="G70" s="32"/>
      <c r="H70" s="33">
        <f>F36+2</f>
        <v>46339</v>
      </c>
      <c r="I70" s="33"/>
      <c r="J70" s="32" t="s">
        <v>75</v>
      </c>
      <c r="K70" s="32"/>
      <c r="N70" s="32" t="s">
        <v>76</v>
      </c>
    </row>
    <row r="71" spans="1:14" ht="18" hidden="1" customHeight="1">
      <c r="A71" s="32" t="s">
        <v>77</v>
      </c>
      <c r="B71" s="32"/>
      <c r="C71" s="32"/>
      <c r="D71" s="32"/>
      <c r="E71" s="32"/>
      <c r="F71" s="32"/>
      <c r="G71" s="32"/>
      <c r="H71" s="32"/>
      <c r="I71" s="32"/>
      <c r="J71" s="32"/>
      <c r="K71" s="32"/>
    </row>
    <row r="72" spans="1:14" ht="18" customHeight="1">
      <c r="A72" s="27" t="str">
        <f>IF($B$33="","(3)","(4)")</f>
        <v>(3)</v>
      </c>
      <c r="B72" s="1" t="s">
        <v>78</v>
      </c>
      <c r="K72" s="34"/>
    </row>
    <row r="73" spans="1:14" ht="18" customHeight="1">
      <c r="A73" s="35">
        <f>H70</f>
        <v>46339</v>
      </c>
      <c r="B73" s="35"/>
      <c r="C73" s="35"/>
      <c r="D73" s="35"/>
      <c r="E73" s="1" t="s">
        <v>79</v>
      </c>
    </row>
    <row r="74" spans="1:14" ht="18" customHeight="1">
      <c r="A74" s="1" t="s">
        <v>80</v>
      </c>
    </row>
    <row r="75" spans="1:14" ht="18" customHeight="1">
      <c r="A75" s="27" t="str">
        <f>IF($B$33="","(4)","(5)")</f>
        <v>(4)</v>
      </c>
      <c r="B75" s="1" t="s">
        <v>81</v>
      </c>
      <c r="I75" s="35">
        <f>F36+5</f>
        <v>46342</v>
      </c>
      <c r="J75" s="35"/>
    </row>
    <row r="76" spans="1:14" ht="18" customHeight="1">
      <c r="A76" s="1" t="s">
        <v>82</v>
      </c>
    </row>
    <row r="77" spans="1:14" ht="18" customHeight="1">
      <c r="A77" s="1" t="s">
        <v>83</v>
      </c>
    </row>
    <row r="78" spans="1:14" ht="18" customHeight="1">
      <c r="A78" s="36">
        <f>I75</f>
        <v>46342</v>
      </c>
      <c r="B78" s="36"/>
      <c r="C78" s="36"/>
      <c r="D78" s="36"/>
      <c r="E78" s="37" t="s">
        <v>84</v>
      </c>
    </row>
    <row r="79" spans="1:14" ht="18" customHeight="1">
      <c r="A79" s="14" t="s">
        <v>85</v>
      </c>
      <c r="B79" s="14"/>
      <c r="C79" s="37"/>
      <c r="I79" s="35">
        <f>A78</f>
        <v>46342</v>
      </c>
      <c r="J79" s="35"/>
    </row>
    <row r="80" spans="1:14" ht="18" customHeight="1">
      <c r="A80" s="1" t="s">
        <v>86</v>
      </c>
    </row>
    <row r="81" spans="1:9" ht="18" customHeight="1">
      <c r="A81" s="2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38">
        <f>B49</f>
        <v>46330</v>
      </c>
      <c r="B96" s="38"/>
      <c r="C96" s="38"/>
      <c r="D96" s="38"/>
      <c r="E96" s="1" t="s">
        <v>36</v>
      </c>
      <c r="F96" s="39">
        <f>F49</f>
        <v>46337</v>
      </c>
      <c r="G96" s="39"/>
      <c r="H96" s="39"/>
      <c r="I96" s="12"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40">
        <f>A73</f>
        <v>46339</v>
      </c>
      <c r="B103" s="40"/>
      <c r="C103" s="40"/>
      <c r="D103" s="40"/>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7"/>
      <c r="B108" s="18">
        <v>46343</v>
      </c>
      <c r="C108" s="18"/>
      <c r="D108" s="18"/>
      <c r="E108" s="42">
        <v>0.4375</v>
      </c>
      <c r="F108" s="42"/>
      <c r="G108" s="42"/>
      <c r="H108" s="43"/>
      <c r="I108" s="44"/>
      <c r="J108" s="44"/>
    </row>
    <row r="109" spans="1:10" ht="18" customHeight="1">
      <c r="A109" s="6" t="s">
        <v>114</v>
      </c>
      <c r="B109" s="6"/>
      <c r="C109" s="6"/>
      <c r="D109" s="45"/>
      <c r="E109" s="46"/>
      <c r="F109" s="46"/>
      <c r="G109" s="46"/>
      <c r="H109" s="46"/>
      <c r="I109" s="46"/>
      <c r="J109" s="46"/>
    </row>
    <row r="110" spans="1:10" ht="18" customHeight="1">
      <c r="A110" s="6" t="s">
        <v>115</v>
      </c>
      <c r="B110" s="6"/>
      <c r="C110" s="6"/>
      <c r="D110" s="45"/>
      <c r="E110" s="46"/>
      <c r="F110" s="46"/>
      <c r="G110" s="46"/>
      <c r="H110" s="46"/>
      <c r="I110" s="46"/>
      <c r="J110" s="46"/>
    </row>
    <row r="111" spans="1:10" ht="18" customHeight="1">
      <c r="A111" s="1" t="s">
        <v>116</v>
      </c>
    </row>
    <row r="112" spans="1:10" ht="18" customHeight="1">
      <c r="A112" s="47" t="s">
        <v>117</v>
      </c>
      <c r="B112" s="47"/>
      <c r="C112" s="47"/>
      <c r="D112" s="47"/>
      <c r="E112" s="10"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3" t="s">
        <v>132</v>
      </c>
      <c r="B126" s="3"/>
      <c r="C126" s="3"/>
    </row>
    <row r="127" spans="1:18" ht="18" customHeight="1">
      <c r="A127" s="1" t="s">
        <v>133</v>
      </c>
    </row>
    <row r="128" spans="1:18" ht="18" customHeight="1">
      <c r="A128" s="1" t="s">
        <v>134</v>
      </c>
      <c r="N128" s="41" t="s">
        <v>135</v>
      </c>
      <c r="O128" s="41"/>
      <c r="P128" s="41"/>
      <c r="Q128" s="41"/>
      <c r="R128" s="41"/>
    </row>
    <row r="129" spans="1:18" ht="18" customHeight="1">
      <c r="A129" s="1" t="s">
        <v>136</v>
      </c>
      <c r="N129" s="48">
        <v>1</v>
      </c>
      <c r="O129" s="41" t="s">
        <v>137</v>
      </c>
      <c r="P129" s="41"/>
      <c r="Q129" s="41"/>
      <c r="R129" s="41"/>
    </row>
    <row r="130" spans="1:18" ht="18" customHeight="1">
      <c r="A130" s="1" t="s">
        <v>138</v>
      </c>
      <c r="N130" s="41"/>
      <c r="O130" s="41" t="s">
        <v>139</v>
      </c>
      <c r="P130" s="41"/>
      <c r="Q130" s="41"/>
      <c r="R130" s="41"/>
    </row>
    <row r="131" spans="1:18" ht="18" customHeight="1">
      <c r="A131" s="1" t="s">
        <v>140</v>
      </c>
      <c r="N131" s="41"/>
      <c r="O131" s="41" t="s">
        <v>141</v>
      </c>
      <c r="P131" s="41"/>
      <c r="Q131" s="41"/>
      <c r="R131" s="41"/>
    </row>
    <row r="132" spans="1:18" ht="18" customHeight="1">
      <c r="A132" s="1" t="s">
        <v>142</v>
      </c>
      <c r="N132" s="48">
        <v>2</v>
      </c>
      <c r="O132" s="41" t="s">
        <v>143</v>
      </c>
      <c r="P132" s="41"/>
      <c r="Q132" s="41"/>
      <c r="R132" s="41"/>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41" t="s">
        <v>160</v>
      </c>
    </row>
    <row r="149" spans="1:13" ht="18" customHeight="1">
      <c r="A149" s="1" t="s">
        <v>161</v>
      </c>
      <c r="M149" s="41"/>
    </row>
    <row r="150" spans="1:13" ht="18" hidden="1" customHeight="1">
      <c r="A150" s="26" t="s">
        <v>162</v>
      </c>
      <c r="B150" s="41"/>
      <c r="M150" s="41"/>
    </row>
    <row r="151" spans="1:13" ht="18" customHeight="1">
      <c r="A151" s="1" t="s">
        <v>163</v>
      </c>
      <c r="M151" s="41"/>
    </row>
    <row r="152" spans="1:13" ht="18" hidden="1" customHeight="1">
      <c r="B152" s="1" t="s">
        <v>164</v>
      </c>
    </row>
    <row r="153" spans="1:13" ht="18" customHeight="1">
      <c r="A153" s="1" t="s">
        <v>165</v>
      </c>
      <c r="M153" s="26" t="s">
        <v>166</v>
      </c>
    </row>
    <row r="154" spans="1:13" ht="18" customHeight="1">
      <c r="A154" s="3" t="s">
        <v>167</v>
      </c>
      <c r="B154" s="3"/>
      <c r="C154" s="3"/>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49" t="s">
        <v>175</v>
      </c>
    </row>
    <row r="159" spans="1:13" ht="18" customHeight="1">
      <c r="A159" s="1" t="s">
        <v>176</v>
      </c>
      <c r="M159" s="41" t="s">
        <v>177</v>
      </c>
    </row>
    <row r="160" spans="1:13" ht="18" customHeight="1">
      <c r="A160" s="1" t="s">
        <v>178</v>
      </c>
    </row>
    <row r="161" spans="1:1" ht="18" customHeight="1">
      <c r="A161" s="1" t="s">
        <v>179</v>
      </c>
    </row>
    <row r="162" spans="1:1" ht="18" customHeight="1">
      <c r="A162" s="1" t="s">
        <v>180</v>
      </c>
    </row>
  </sheetData>
  <sheetProtection algorithmName="SHA-512" hashValue="mlZq9Zi9VTBW/tjJ6RlujDnpMLtruaFU2o0YCt3pKD43tjuuG9eOVDDQexPFWO1NCGWURETwHfEnAdLSpA3rPw==" saltValue="dubTTWSfN/Mbt5N54tMh4Q==" spinCount="100000" sheet="1" objects="1" scenarios="1"/>
  <mergeCells count="27">
    <mergeCell ref="B108:D108"/>
    <mergeCell ref="E108:G108"/>
    <mergeCell ref="A112:D112"/>
    <mergeCell ref="I75:J75"/>
    <mergeCell ref="A78:D78"/>
    <mergeCell ref="I79:J79"/>
    <mergeCell ref="A96:D96"/>
    <mergeCell ref="F96:H96"/>
    <mergeCell ref="A103:D103"/>
    <mergeCell ref="B49:D49"/>
    <mergeCell ref="F49:H49"/>
    <mergeCell ref="A66:J67"/>
    <mergeCell ref="C69:D69"/>
    <mergeCell ref="H70:I70"/>
    <mergeCell ref="A73:D73"/>
    <mergeCell ref="C33:J33"/>
    <mergeCell ref="B36:D36"/>
    <mergeCell ref="F36:I36"/>
    <mergeCell ref="B41:J43"/>
    <mergeCell ref="D44:E44"/>
    <mergeCell ref="G44:J44"/>
    <mergeCell ref="A4:C4"/>
    <mergeCell ref="H5:K5"/>
    <mergeCell ref="I6:K6"/>
    <mergeCell ref="D10:E10"/>
    <mergeCell ref="D14:E14"/>
    <mergeCell ref="H14:I14"/>
  </mergeCells>
  <phoneticPr fontId="3"/>
  <hyperlinks>
    <hyperlink ref="G44:I44" location="様式第1号申請書!A1" display="入札参加資格確認申請書" xr:uid="{A419D878-D6CE-4F4D-AA55-823B262C28A7}"/>
    <hyperlink ref="G44:J44" location="'R8 様式第1号申請書'!A1" display="入札参加資格確認申請書（様式第1号）" xr:uid="{53758856-C2AB-4B56-8F63-BBA2AFA9CB0C}"/>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9BCC9-538D-4ACA-9AF4-38C5C229864A}">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50"/>
      <c r="I1" s="26" t="s">
        <v>181</v>
      </c>
      <c r="M1" s="24" t="s">
        <v>182</v>
      </c>
      <c r="N1" s="24"/>
      <c r="O1" s="24"/>
    </row>
    <row r="2" spans="1:15" ht="20.100000000000001" customHeight="1">
      <c r="A2" s="51" t="s">
        <v>183</v>
      </c>
      <c r="B2" s="51"/>
      <c r="C2" s="51"/>
      <c r="D2" s="51"/>
      <c r="M2" s="52">
        <v>72</v>
      </c>
      <c r="N2" s="52"/>
      <c r="O2" s="52"/>
    </row>
    <row r="3" spans="1:15" ht="9.9499999999999993" customHeight="1"/>
    <row r="4" spans="1:15" ht="20.100000000000001" customHeight="1">
      <c r="A4" s="53"/>
      <c r="B4" s="54"/>
      <c r="C4" s="54"/>
      <c r="D4" s="54"/>
      <c r="E4" s="54"/>
      <c r="F4" s="54"/>
      <c r="G4" s="54"/>
      <c r="H4" s="54"/>
      <c r="I4" s="54"/>
      <c r="J4" s="54"/>
      <c r="K4" s="54"/>
      <c r="L4" s="54"/>
      <c r="M4" s="54"/>
      <c r="N4" s="54"/>
      <c r="O4" s="55"/>
    </row>
    <row r="5" spans="1:15" ht="20.100000000000001" customHeight="1">
      <c r="A5" s="56"/>
      <c r="O5" s="57"/>
    </row>
    <row r="6" spans="1:15" ht="20.100000000000001" customHeight="1">
      <c r="A6" s="58" t="s">
        <v>184</v>
      </c>
      <c r="B6" s="59"/>
      <c r="C6" s="59"/>
      <c r="D6" s="59"/>
      <c r="E6" s="59"/>
      <c r="F6" s="59"/>
      <c r="G6" s="59"/>
      <c r="H6" s="59"/>
      <c r="I6" s="59"/>
      <c r="J6" s="59"/>
      <c r="K6" s="59"/>
      <c r="L6" s="59"/>
      <c r="M6" s="59"/>
      <c r="N6" s="59"/>
      <c r="O6" s="60"/>
    </row>
    <row r="7" spans="1:15" ht="20.100000000000001" customHeight="1">
      <c r="A7" s="58"/>
      <c r="B7" s="59"/>
      <c r="C7" s="59"/>
      <c r="D7" s="59"/>
      <c r="E7" s="59"/>
      <c r="F7" s="59"/>
      <c r="G7" s="59"/>
      <c r="H7" s="59"/>
      <c r="I7" s="59"/>
      <c r="J7" s="59"/>
      <c r="K7" s="59"/>
      <c r="L7" s="59"/>
      <c r="M7" s="59"/>
      <c r="N7" s="59"/>
      <c r="O7" s="60"/>
    </row>
    <row r="8" spans="1:15" ht="20.100000000000001" customHeight="1">
      <c r="A8" s="56"/>
      <c r="D8" s="61"/>
      <c r="E8" s="61"/>
      <c r="F8" s="61"/>
      <c r="G8" s="61"/>
      <c r="H8" s="61"/>
      <c r="I8" s="61"/>
      <c r="J8" s="61"/>
      <c r="K8" s="61"/>
      <c r="L8" s="61"/>
      <c r="M8" s="61"/>
      <c r="N8" s="61"/>
      <c r="O8" s="57"/>
    </row>
    <row r="9" spans="1:15" ht="20.100000000000001" customHeight="1">
      <c r="A9" s="56"/>
      <c r="H9" s="62" t="s">
        <v>185</v>
      </c>
      <c r="I9" s="63"/>
      <c r="J9" s="12" t="s">
        <v>186</v>
      </c>
      <c r="K9" s="63"/>
      <c r="L9" s="12" t="s">
        <v>187</v>
      </c>
      <c r="M9" s="63"/>
      <c r="N9" s="12" t="s">
        <v>188</v>
      </c>
      <c r="O9" s="57"/>
    </row>
    <row r="10" spans="1:15" ht="20.100000000000001" customHeight="1">
      <c r="A10" s="56"/>
      <c r="H10" s="62"/>
      <c r="I10" s="12"/>
      <c r="J10" s="12"/>
      <c r="K10" s="12"/>
      <c r="L10" s="12"/>
      <c r="M10" s="12"/>
      <c r="N10" s="12"/>
      <c r="O10" s="57"/>
    </row>
    <row r="11" spans="1:15" ht="20.100000000000001" customHeight="1">
      <c r="A11" s="56"/>
      <c r="J11" s="7"/>
      <c r="K11" s="7"/>
      <c r="L11" s="7"/>
      <c r="M11" s="7"/>
      <c r="N11" s="7"/>
      <c r="O11" s="64"/>
    </row>
    <row r="12" spans="1:15" ht="20.100000000000001" customHeight="1">
      <c r="A12" s="65" t="s">
        <v>206</v>
      </c>
      <c r="B12" s="66"/>
      <c r="C12" s="66"/>
      <c r="D12" s="66"/>
      <c r="E12" s="1" t="s">
        <v>189</v>
      </c>
      <c r="O12" s="57"/>
    </row>
    <row r="13" spans="1:15" ht="20.100000000000001" customHeight="1">
      <c r="A13" s="56"/>
      <c r="B13" s="3"/>
      <c r="C13" s="3"/>
      <c r="D13" s="3"/>
      <c r="E13" s="3"/>
      <c r="O13" s="57"/>
    </row>
    <row r="14" spans="1:15" ht="20.100000000000001" customHeight="1">
      <c r="A14" s="56"/>
      <c r="O14" s="57"/>
    </row>
    <row r="15" spans="1:15" ht="30" customHeight="1">
      <c r="A15" s="56"/>
      <c r="E15" s="67" t="s">
        <v>190</v>
      </c>
      <c r="F15" s="67"/>
      <c r="G15" s="68"/>
      <c r="H15" s="69"/>
      <c r="I15" s="69"/>
      <c r="J15" s="69"/>
      <c r="K15" s="69"/>
      <c r="L15" s="69"/>
      <c r="M15" s="69"/>
      <c r="N15" s="69"/>
      <c r="O15" s="70"/>
    </row>
    <row r="16" spans="1:15" ht="30" customHeight="1">
      <c r="A16" s="56"/>
      <c r="E16" s="67" t="s">
        <v>191</v>
      </c>
      <c r="F16" s="67"/>
      <c r="G16" s="68"/>
      <c r="H16" s="69"/>
      <c r="I16" s="69"/>
      <c r="J16" s="69"/>
      <c r="K16" s="69"/>
      <c r="L16" s="69"/>
      <c r="M16" s="69"/>
      <c r="N16" s="69"/>
      <c r="O16" s="70"/>
    </row>
    <row r="17" spans="1:15" ht="30" customHeight="1">
      <c r="A17" s="56"/>
      <c r="E17" s="71" t="s">
        <v>192</v>
      </c>
      <c r="F17" s="71"/>
      <c r="G17" s="72"/>
      <c r="H17" s="73"/>
      <c r="I17" s="73"/>
      <c r="J17" s="73"/>
      <c r="K17" s="73"/>
      <c r="L17" s="73"/>
      <c r="M17" s="73"/>
      <c r="N17" s="73"/>
      <c r="O17" s="74"/>
    </row>
    <row r="18" spans="1:15" ht="20.100000000000001" customHeight="1">
      <c r="A18" s="56"/>
      <c r="O18" s="57"/>
    </row>
    <row r="19" spans="1:15" ht="20.100000000000001" customHeight="1">
      <c r="A19" s="56"/>
      <c r="O19" s="57"/>
    </row>
    <row r="20" spans="1:15" ht="20.100000000000001" customHeight="1">
      <c r="A20" s="56"/>
      <c r="B20" s="1" t="s">
        <v>193</v>
      </c>
      <c r="O20" s="57"/>
    </row>
    <row r="21" spans="1:15" ht="20.100000000000001" customHeight="1">
      <c r="A21" s="56" t="s">
        <v>194</v>
      </c>
      <c r="O21" s="57"/>
    </row>
    <row r="22" spans="1:15" ht="20.100000000000001" customHeight="1">
      <c r="A22" s="56"/>
      <c r="O22" s="57"/>
    </row>
    <row r="23" spans="1:15" ht="20.100000000000001" customHeight="1">
      <c r="A23" s="56"/>
      <c r="O23" s="57"/>
    </row>
    <row r="24" spans="1:15" ht="20.100000000000001" customHeight="1">
      <c r="A24" s="56"/>
      <c r="B24" s="5" t="s">
        <v>195</v>
      </c>
      <c r="C24" s="5"/>
      <c r="D24" s="5"/>
      <c r="E24" s="5"/>
      <c r="F24" s="5"/>
      <c r="G24" s="5"/>
      <c r="H24" s="5"/>
      <c r="I24" s="5"/>
      <c r="J24" s="5"/>
      <c r="K24" s="5"/>
      <c r="L24" s="5"/>
      <c r="M24" s="5"/>
      <c r="N24" s="5"/>
      <c r="O24" s="75"/>
    </row>
    <row r="25" spans="1:15" ht="20.100000000000001" customHeight="1">
      <c r="A25" s="56"/>
      <c r="O25" s="57"/>
    </row>
    <row r="26" spans="1:15" ht="20.100000000000001" customHeight="1">
      <c r="A26" s="56"/>
      <c r="C26" s="12">
        <v>1</v>
      </c>
      <c r="D26" s="76" t="s">
        <v>196</v>
      </c>
      <c r="F26" s="2">
        <v>46330</v>
      </c>
      <c r="G26" s="2"/>
      <c r="H26" s="2"/>
      <c r="I26" s="2"/>
      <c r="O26" s="57"/>
    </row>
    <row r="27" spans="1:15" ht="20.100000000000001" customHeight="1">
      <c r="A27" s="56"/>
      <c r="C27" s="12"/>
      <c r="D27" s="76"/>
      <c r="O27" s="57"/>
    </row>
    <row r="28" spans="1:15" ht="20.100000000000001" customHeight="1">
      <c r="A28" s="56"/>
      <c r="C28" s="12">
        <v>2</v>
      </c>
      <c r="D28" s="76" t="s">
        <v>197</v>
      </c>
      <c r="F28" s="51" t="s">
        <v>198</v>
      </c>
      <c r="G28" s="51"/>
      <c r="H28" s="51"/>
      <c r="O28" s="57"/>
    </row>
    <row r="29" spans="1:15" ht="20.100000000000001" customHeight="1">
      <c r="A29" s="56"/>
      <c r="C29" s="12"/>
      <c r="D29" s="76"/>
      <c r="F29" s="77" t="s">
        <v>200</v>
      </c>
      <c r="G29" s="77"/>
      <c r="H29" s="77"/>
      <c r="I29" s="77"/>
      <c r="J29" s="77"/>
      <c r="K29" s="77"/>
      <c r="L29" s="77"/>
      <c r="M29" s="77"/>
      <c r="N29" s="77"/>
      <c r="O29" s="78"/>
    </row>
    <row r="30" spans="1:15" ht="20.100000000000001" customHeight="1">
      <c r="A30" s="56"/>
      <c r="C30" s="12"/>
      <c r="D30" s="76"/>
      <c r="F30" s="77"/>
      <c r="G30" s="77"/>
      <c r="H30" s="77"/>
      <c r="I30" s="77"/>
      <c r="J30" s="77"/>
      <c r="K30" s="77"/>
      <c r="L30" s="77"/>
      <c r="M30" s="77"/>
      <c r="N30" s="77"/>
      <c r="O30" s="78"/>
    </row>
    <row r="31" spans="1:15" ht="20.100000000000001" customHeight="1">
      <c r="A31" s="56"/>
      <c r="C31" s="12">
        <v>3</v>
      </c>
      <c r="D31" s="76" t="s">
        <v>199</v>
      </c>
      <c r="F31" s="1" t="s">
        <v>207</v>
      </c>
      <c r="G31" s="11"/>
      <c r="O31" s="57"/>
    </row>
    <row r="32" spans="1:15" ht="20.100000000000001" customHeight="1">
      <c r="A32" s="56"/>
      <c r="O32" s="57"/>
    </row>
    <row r="33" spans="1:15" ht="20.100000000000001" customHeight="1">
      <c r="A33" s="56"/>
      <c r="O33" s="57"/>
    </row>
    <row r="34" spans="1:15" ht="20.100000000000001" customHeight="1">
      <c r="A34" s="56"/>
      <c r="O34" s="57"/>
    </row>
    <row r="35" spans="1:15" ht="20.100000000000001" customHeight="1">
      <c r="A35" s="56"/>
      <c r="O35" s="57"/>
    </row>
    <row r="36" spans="1:15" ht="20.100000000000001" customHeight="1">
      <c r="A36" s="79"/>
      <c r="B36" s="80"/>
      <c r="C36" s="80"/>
      <c r="D36" s="80"/>
      <c r="E36" s="80"/>
      <c r="F36" s="80"/>
      <c r="G36" s="80"/>
      <c r="H36" s="80"/>
      <c r="I36" s="80"/>
      <c r="J36" s="80"/>
      <c r="K36" s="80"/>
      <c r="L36" s="80"/>
      <c r="M36" s="80"/>
      <c r="N36" s="80"/>
      <c r="O36" s="81"/>
    </row>
  </sheetData>
  <mergeCells count="15">
    <mergeCell ref="F28:H28"/>
    <mergeCell ref="F29:O30"/>
    <mergeCell ref="E16:G16"/>
    <mergeCell ref="H16:O16"/>
    <mergeCell ref="E17:G17"/>
    <mergeCell ref="H17:O17"/>
    <mergeCell ref="B24:O24"/>
    <mergeCell ref="F26:I26"/>
    <mergeCell ref="M1:O1"/>
    <mergeCell ref="A2:D2"/>
    <mergeCell ref="M2:O2"/>
    <mergeCell ref="A6:O7"/>
    <mergeCell ref="A12:D12"/>
    <mergeCell ref="E15:G15"/>
    <mergeCell ref="H15:O15"/>
  </mergeCells>
  <phoneticPr fontId="3"/>
  <hyperlinks>
    <hyperlink ref="M1" location="公告文!A1" display="公告文へ" xr:uid="{1E090558-8FF8-4B7D-9AC5-1334B010DE5B}"/>
    <hyperlink ref="M1:O1" location="'R8 公告文'!A1" display="公告文へ" xr:uid="{89F09463-4FE4-4579-9028-037141BB88E2}"/>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2026-10-19T00:45:52Z</dcterms:created>
  <dcterms:modified xsi:type="dcterms:W3CDTF">2026-10-19T00:52:49Z</dcterms:modified>
</cp:coreProperties>
</file>